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blaine.groat\Downloads\"/>
    </mc:Choice>
  </mc:AlternateContent>
  <xr:revisionPtr revIDLastSave="0" documentId="13_ncr:1_{ECF312E2-C6D0-4E70-9013-BD1D2F135910}" xr6:coauthVersionLast="47" xr6:coauthVersionMax="47" xr10:uidLastSave="{00000000-0000-0000-0000-000000000000}"/>
  <bookViews>
    <workbookView xWindow="-28920" yWindow="-9465" windowWidth="29040" windowHeight="15840" xr2:uid="{00000000-000D-0000-FFFF-FFFF00000000}"/>
  </bookViews>
  <sheets>
    <sheet name="Checklist" sheetId="1" r:id="rId1"/>
    <sheet name="Validation" sheetId="2" r:id="rId2"/>
    <sheet name="Stability" sheetId="3" r:id="rId3"/>
  </sheets>
  <externalReferences>
    <externalReference r:id="rId4"/>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3" l="1"/>
  <c r="G37" i="3"/>
  <c r="F37" i="3"/>
  <c r="E37" i="3"/>
  <c r="D37" i="3"/>
  <c r="C37" i="3"/>
  <c r="H36" i="3"/>
  <c r="G36" i="3"/>
  <c r="F36" i="3"/>
  <c r="C36" i="3"/>
  <c r="H35" i="3"/>
  <c r="G35" i="3"/>
  <c r="F35" i="3"/>
  <c r="E35" i="3"/>
  <c r="E36" i="3" s="1"/>
  <c r="D35" i="3"/>
  <c r="D36" i="3" s="1"/>
  <c r="C35" i="3"/>
  <c r="H30" i="3"/>
  <c r="G30" i="3"/>
  <c r="F30" i="3"/>
  <c r="E30" i="3"/>
  <c r="D30" i="3"/>
  <c r="C30" i="3"/>
  <c r="H19" i="3"/>
  <c r="G19" i="3"/>
  <c r="F19" i="3"/>
  <c r="E19" i="3"/>
  <c r="D19" i="3"/>
  <c r="C19" i="3"/>
  <c r="H18" i="3"/>
  <c r="G18" i="3"/>
  <c r="F18" i="3"/>
  <c r="C18" i="3"/>
  <c r="H17" i="3"/>
  <c r="G17" i="3"/>
  <c r="F17" i="3"/>
  <c r="E17" i="3"/>
  <c r="E18" i="3" s="1"/>
  <c r="D17" i="3"/>
  <c r="D18" i="3" s="1"/>
  <c r="C17" i="3"/>
  <c r="H12" i="3"/>
  <c r="G12" i="3"/>
  <c r="F12" i="3"/>
  <c r="E12" i="3"/>
  <c r="D12" i="3"/>
  <c r="C12" i="3"/>
  <c r="F117" i="2"/>
  <c r="C117" i="2"/>
  <c r="F116" i="2"/>
  <c r="C116" i="2"/>
  <c r="F112" i="2"/>
  <c r="C112" i="2"/>
  <c r="F111" i="2"/>
  <c r="C111" i="2"/>
  <c r="F107" i="2"/>
  <c r="C107" i="2"/>
  <c r="F106" i="2"/>
  <c r="C106" i="2"/>
  <c r="D46" i="2"/>
  <c r="D23" i="2"/>
  <c r="D22" i="2"/>
  <c r="F18" i="2"/>
  <c r="G18" i="2" s="1"/>
  <c r="G17" i="2"/>
  <c r="F17" i="2"/>
  <c r="F16" i="2"/>
  <c r="G16" i="2" s="1"/>
  <c r="F15" i="2"/>
  <c r="G15" i="2" s="1"/>
  <c r="G14" i="2"/>
  <c r="F14" i="2"/>
  <c r="E8" i="2"/>
  <c r="D8" i="2"/>
  <c r="C8" i="2"/>
  <c r="B8" i="2"/>
</calcChain>
</file>

<file path=xl/sharedStrings.xml><?xml version="1.0" encoding="utf-8"?>
<sst xmlns="http://schemas.openxmlformats.org/spreadsheetml/2006/main" count="238" uniqueCount="136">
  <si>
    <t>USP Compounding Monograph Donation Checklist</t>
  </si>
  <si>
    <t xml:space="preserve">Thank you for submitting your study for review by the USP Compounding expert committee. Please review the checklist below for critical data items which the committee will need for their review. In case of any questions, please feel free to send an email to the compounded preparation donation program manager using the email: CPMDonate@usp.org </t>
  </si>
  <si>
    <t>Required elements</t>
  </si>
  <si>
    <t>Indicate Yes, No, or N/A</t>
  </si>
  <si>
    <t xml:space="preserve">Comments </t>
  </si>
  <si>
    <t>Formulation</t>
  </si>
  <si>
    <t>Complete formula composition (suppliers and lot numbers)</t>
  </si>
  <si>
    <t>Compounding instructions</t>
  </si>
  <si>
    <t xml:space="preserve">Certificate of analysis of active ingredient </t>
  </si>
  <si>
    <t>Method Development</t>
  </si>
  <si>
    <t>All Equipment used is specified (with manufacturers and model numbers)</t>
  </si>
  <si>
    <t>Assay is described in sufficient detail for reproducibility (Components, suppliers, lot numbers and grades, standard and sample preparation procedures, chromatographic conditions are described in detail)</t>
  </si>
  <si>
    <t>System Suitability results (RSD &lt;= 2.0% and Tailing &lt;= 2.0 for API Peak, Resolution between API and nearest peak &gt;= 2.0, and Column efficiency)</t>
  </si>
  <si>
    <t>Reference standard calibration curve linearity results</t>
  </si>
  <si>
    <t xml:space="preserve">Accuracy results of drug recovery from standard solutions prepared at 80%, 100%, and 120% </t>
  </si>
  <si>
    <t>Intermediate precision results to assess laboratory variations (e.g., different days, by different analysts, and with different equipment, etc.)</t>
  </si>
  <si>
    <t>Forced degradation analysis (e.g. percentage recovery, any additional peaks) results</t>
  </si>
  <si>
    <t xml:space="preserve">Sample chromatograms from forced degradation </t>
  </si>
  <si>
    <t>Robustness results (deliberate variations of selected operating parameters such as mobile phase composition, buffer pH, flow rate, column temperature, or alternate
columns)</t>
  </si>
  <si>
    <t>Intraday and interday coefficients of variation</t>
  </si>
  <si>
    <t>If applicable, filter compatibility test results, solution stability test results, homegeneity results, globule size distribution test results, etc.</t>
  </si>
  <si>
    <t>Stability study</t>
  </si>
  <si>
    <t>Sample storage conditions, containers and closure systems are described</t>
  </si>
  <si>
    <t>Summary and raw data of any other tests: pH and appearance [color, clarity, and particulates for non-sterile preparations; color, clarity, and subvisible particulates &lt;788&gt; and &lt;789&gt; for injections and opthalmics]</t>
  </si>
  <si>
    <t>For aqueous non-sterile formulations and all multi-dose sterile formulations, &lt;51&gt; Antimicrobial Effectiveness Testing results</t>
  </si>
  <si>
    <t>If applicable for non-sterile preparations, microbiological tests for water-containing preparations (&lt;61&gt; Microbiological Examination of Nonsterile Products: Microbial Enumeration Tests and &lt;62&gt; Microbiological Examination of Nonsterile Products: Tests for Specified Microorganisms)</t>
  </si>
  <si>
    <t>For sterile preparations, container closure testing results &lt;1207&gt;</t>
  </si>
  <si>
    <t xml:space="preserve">For sterile preparations, sterility testing results &lt;71&gt; </t>
  </si>
  <si>
    <t>Other considerations</t>
  </si>
  <si>
    <t>Please indicate whether your study was published and include a copy, if applicable</t>
  </si>
  <si>
    <t>[Drug Name] Compounded Oral Suspension (10 mg/mL)</t>
  </si>
  <si>
    <t>Summary of Method Development Validation</t>
  </si>
  <si>
    <r>
      <t xml:space="preserve">System Suitability </t>
    </r>
    <r>
      <rPr>
        <sz val="10"/>
        <color theme="1"/>
        <rFont val="Calibri"/>
        <family val="2"/>
        <scheme val="minor"/>
      </rPr>
      <t xml:space="preserve">assess the ability of the test equipment and method to separate analytes and produce accurate results. System suitability tests are based on the concept that the equipment, electronics, analytical operations, and samples to be analyzed constitute an integral system that can be evaluated as such. 
</t>
    </r>
    <r>
      <rPr>
        <b/>
        <sz val="10"/>
        <color rgb="FF0070C0"/>
        <rFont val="Calibri"/>
        <family val="2"/>
        <scheme val="minor"/>
      </rPr>
      <t>Conclusion:</t>
    </r>
    <r>
      <rPr>
        <b/>
        <sz val="10"/>
        <color theme="1"/>
        <rFont val="Calibri"/>
        <family val="2"/>
        <scheme val="minor"/>
      </rPr>
      <t xml:space="preserve"> </t>
    </r>
    <r>
      <rPr>
        <sz val="10"/>
        <color theme="1"/>
        <rFont val="Calibri"/>
        <family val="2"/>
        <scheme val="minor"/>
      </rPr>
      <t>The method passes all system suitability requirements</t>
    </r>
    <r>
      <rPr>
        <b/>
        <sz val="10"/>
        <color rgb="FF00B050"/>
        <rFont val="Calibri"/>
        <family val="2"/>
        <scheme val="minor"/>
      </rPr>
      <t/>
    </r>
  </si>
  <si>
    <t>Peak Area (AUC)</t>
  </si>
  <si>
    <t>Tailing Factor</t>
  </si>
  <si>
    <t>Column Efficiency (N)</t>
  </si>
  <si>
    <t>Resolution (R)</t>
  </si>
  <si>
    <t>Mean</t>
  </si>
  <si>
    <t>Std Dev</t>
  </si>
  <si>
    <t>%RSD</t>
  </si>
  <si>
    <t>Criteria</t>
  </si>
  <si>
    <t>≤ 1.0%</t>
  </si>
  <si>
    <t>≤ 2.0</t>
  </si>
  <si>
    <t>≥ 2000</t>
  </si>
  <si>
    <t>≥ 2.0</t>
  </si>
  <si>
    <r>
      <t xml:space="preserve">Linearity </t>
    </r>
    <r>
      <rPr>
        <sz val="10"/>
        <color theme="1"/>
        <rFont val="Calibri"/>
        <family val="2"/>
        <scheme val="minor"/>
      </rPr>
      <t xml:space="preserve">is the ability to obtain test results that are directly proportional to the concentration of analyte in samples within a given range.
</t>
    </r>
    <r>
      <rPr>
        <b/>
        <sz val="10"/>
        <color rgb="FF0070C0"/>
        <rFont val="Calibri"/>
        <family val="2"/>
        <scheme val="minor"/>
      </rPr>
      <t xml:space="preserve">Conclusion: </t>
    </r>
    <r>
      <rPr>
        <sz val="10"/>
        <color theme="1"/>
        <rFont val="Calibri"/>
        <family val="2"/>
        <scheme val="minor"/>
      </rPr>
      <t>The results meet the established criterion for linearity.</t>
    </r>
  </si>
  <si>
    <t>Assay</t>
  </si>
  <si>
    <t>Conc (mg/mL)</t>
  </si>
  <si>
    <t>Injection 1</t>
  </si>
  <si>
    <t>Injection 2</t>
  </si>
  <si>
    <t>Injection 3</t>
  </si>
  <si>
    <t>Average</t>
  </si>
  <si>
    <t>Results</t>
  </si>
  <si>
    <r>
      <t>R</t>
    </r>
    <r>
      <rPr>
        <vertAlign val="superscript"/>
        <sz val="10"/>
        <color theme="1"/>
        <rFont val="Calibri"/>
        <family val="2"/>
        <scheme val="minor"/>
      </rPr>
      <t>2</t>
    </r>
  </si>
  <si>
    <t>≥ 0.995</t>
  </si>
  <si>
    <t>Y-Intercept</t>
  </si>
  <si>
    <t>≤ 1.5%</t>
  </si>
  <si>
    <t>R. dist. of resid</t>
  </si>
  <si>
    <r>
      <t xml:space="preserve">Intermediate Precision </t>
    </r>
    <r>
      <rPr>
        <sz val="10"/>
        <color theme="1"/>
        <rFont val="Calibri"/>
        <family val="2"/>
        <scheme val="minor"/>
      </rPr>
      <t xml:space="preserve">expresses within-laboratories variations (i.e. different days, different analysts, and different equipment, etc.)
</t>
    </r>
    <r>
      <rPr>
        <b/>
        <sz val="10"/>
        <color rgb="FF0070C0"/>
        <rFont val="Calibri"/>
        <family val="2"/>
        <scheme val="minor"/>
      </rPr>
      <t>Conclusion:</t>
    </r>
    <r>
      <rPr>
        <b/>
        <sz val="10"/>
        <color theme="1"/>
        <rFont val="Calibri"/>
        <family val="2"/>
        <scheme val="minor"/>
      </rPr>
      <t xml:space="preserve"> </t>
    </r>
    <r>
      <rPr>
        <sz val="10"/>
        <color theme="1"/>
        <rFont val="Calibri"/>
        <family val="2"/>
        <scheme val="minor"/>
      </rPr>
      <t>The results meet the established criterion for intermediate precision</t>
    </r>
  </si>
  <si>
    <t>Sample</t>
  </si>
  <si>
    <t>Day 1, Analyst 1, Instrument 1, Column 1</t>
  </si>
  <si>
    <t>≤ 5%</t>
  </si>
  <si>
    <t>Day 2, Analyst 1, Instrument 1, Column 2</t>
  </si>
  <si>
    <t>Day 2, Analyst 2, Instrument 2, Column 1</t>
  </si>
  <si>
    <t>Day 3, Analyst 1, Instrument 3, Column 1</t>
  </si>
  <si>
    <t>Day 4, Analyst 2, Instrument 2, Column 1</t>
  </si>
  <si>
    <t>Overall %RSD</t>
  </si>
  <si>
    <r>
      <t xml:space="preserve">Repeatability </t>
    </r>
    <r>
      <rPr>
        <sz val="10"/>
        <color theme="1"/>
        <rFont val="Calibri"/>
        <family val="2"/>
        <scheme val="minor"/>
      </rPr>
      <t xml:space="preserve">expresses the precision under the same operating conditions over a short interval of time using the same analyst with the same equipment.
</t>
    </r>
    <r>
      <rPr>
        <b/>
        <sz val="10"/>
        <color rgb="FF0070C0"/>
        <rFont val="Calibri"/>
        <family val="2"/>
        <scheme val="minor"/>
      </rPr>
      <t>Conclusion:</t>
    </r>
    <r>
      <rPr>
        <sz val="10"/>
        <color theme="1"/>
        <rFont val="Calibri"/>
        <family val="2"/>
        <scheme val="minor"/>
      </rPr>
      <t xml:space="preserve"> The results meet the established criterion for repeatability</t>
    </r>
  </si>
  <si>
    <t>≤ 2%</t>
  </si>
  <si>
    <r>
      <t xml:space="preserve">Accuracy </t>
    </r>
    <r>
      <rPr>
        <sz val="10"/>
        <color theme="1"/>
        <rFont val="Calibri"/>
        <family val="2"/>
        <scheme val="minor"/>
      </rPr>
      <t xml:space="preserve">expresses the closeness of the test result obtained to the true value.
</t>
    </r>
    <r>
      <rPr>
        <b/>
        <sz val="10"/>
        <color rgb="FF0070C0"/>
        <rFont val="Calibri"/>
        <family val="2"/>
        <scheme val="minor"/>
      </rPr>
      <t>Conclusion:</t>
    </r>
    <r>
      <rPr>
        <sz val="10"/>
        <color theme="1"/>
        <rFont val="Calibri"/>
        <family val="2"/>
        <scheme val="minor"/>
      </rPr>
      <t xml:space="preserve"> The % recovery meets the established criterion for accuracy</t>
    </r>
  </si>
  <si>
    <t>Recovery</t>
  </si>
  <si>
    <t>98 - 102%</t>
  </si>
  <si>
    <r>
      <t xml:space="preserve">Robustness </t>
    </r>
    <r>
      <rPr>
        <sz val="10"/>
        <color theme="1"/>
        <rFont val="Calibri"/>
        <family val="2"/>
        <scheme val="minor"/>
      </rPr>
      <t>is a measure of the method's capacity to remain unaffected by small but deliberate variations in method parameters and provides an indication of its suitability during normal usage.</t>
    </r>
    <r>
      <rPr>
        <b/>
        <sz val="10"/>
        <color theme="1"/>
        <rFont val="Calibri"/>
        <family val="2"/>
        <scheme val="minor"/>
      </rPr>
      <t xml:space="preserve">
</t>
    </r>
    <r>
      <rPr>
        <b/>
        <sz val="10"/>
        <color rgb="FF0070C0"/>
        <rFont val="Calibri"/>
        <family val="2"/>
        <scheme val="minor"/>
      </rPr>
      <t>Conclusion:</t>
    </r>
    <r>
      <rPr>
        <b/>
        <sz val="10"/>
        <color theme="1"/>
        <rFont val="Calibri"/>
        <family val="2"/>
        <scheme val="minor"/>
      </rPr>
      <t xml:space="preserve"> </t>
    </r>
    <r>
      <rPr>
        <sz val="10"/>
        <color theme="1"/>
        <rFont val="Calibri"/>
        <family val="2"/>
        <scheme val="minor"/>
      </rPr>
      <t>The method is robust to minor alterations in the method</t>
    </r>
    <r>
      <rPr>
        <b/>
        <sz val="10"/>
        <color rgb="FF00B050"/>
        <rFont val="Calibri"/>
        <family val="2"/>
        <scheme val="minor"/>
      </rPr>
      <t/>
    </r>
  </si>
  <si>
    <r>
      <t>Tailing Factor</t>
    </r>
    <r>
      <rPr>
        <vertAlign val="superscript"/>
        <sz val="10"/>
        <color theme="1"/>
        <rFont val="Calibri"/>
        <family val="2"/>
        <scheme val="minor"/>
      </rPr>
      <t>a</t>
    </r>
  </si>
  <si>
    <r>
      <t>Column Efficiency (N)</t>
    </r>
    <r>
      <rPr>
        <vertAlign val="superscript"/>
        <sz val="10"/>
        <color theme="1"/>
        <rFont val="Calibri"/>
        <family val="2"/>
        <scheme val="minor"/>
      </rPr>
      <t>b</t>
    </r>
  </si>
  <si>
    <r>
      <t>Resolution (R)</t>
    </r>
    <r>
      <rPr>
        <vertAlign val="superscript"/>
        <sz val="10"/>
        <color theme="1"/>
        <rFont val="Calibri"/>
        <family val="2"/>
        <scheme val="minor"/>
      </rPr>
      <t>c</t>
    </r>
  </si>
  <si>
    <r>
      <t>Column Temperature (+2</t>
    </r>
    <r>
      <rPr>
        <sz val="10"/>
        <color theme="1"/>
        <rFont val="Calibri"/>
        <family val="2"/>
      </rPr>
      <t>°)</t>
    </r>
  </si>
  <si>
    <r>
      <t>Column Temperature (</t>
    </r>
    <r>
      <rPr>
        <sz val="10"/>
        <color theme="1"/>
        <rFont val="Calibri"/>
        <family val="2"/>
      </rPr>
      <t>–</t>
    </r>
    <r>
      <rPr>
        <sz val="10"/>
        <color theme="1"/>
        <rFont val="Calibri"/>
        <family val="2"/>
        <scheme val="minor"/>
      </rPr>
      <t>2</t>
    </r>
    <r>
      <rPr>
        <sz val="10"/>
        <color theme="1"/>
        <rFont val="Calibri"/>
        <family val="2"/>
      </rPr>
      <t>°)</t>
    </r>
  </si>
  <si>
    <t>Flow Rate (+10%)</t>
  </si>
  <si>
    <t>Flow Rate (–10%)</t>
  </si>
  <si>
    <t>Acetonitrile in Mobile Phase (+2%)</t>
  </si>
  <si>
    <t>Acetonitrile in Mobile Phase (-2%)</t>
  </si>
  <si>
    <r>
      <rPr>
        <vertAlign val="superscript"/>
        <sz val="10"/>
        <color theme="1"/>
        <rFont val="Calibri"/>
        <family val="2"/>
        <scheme val="minor"/>
      </rPr>
      <t>a</t>
    </r>
    <r>
      <rPr>
        <sz val="10"/>
        <color theme="1"/>
        <rFont val="Calibri"/>
        <family val="2"/>
        <scheme val="minor"/>
      </rPr>
      <t xml:space="preserve"> Average tailing factor of 3 samples</t>
    </r>
  </si>
  <si>
    <r>
      <rPr>
        <vertAlign val="superscript"/>
        <sz val="10"/>
        <color theme="1"/>
        <rFont val="Calibri"/>
        <family val="2"/>
        <scheme val="minor"/>
      </rPr>
      <t>b</t>
    </r>
    <r>
      <rPr>
        <sz val="10"/>
        <color theme="1"/>
        <rFont val="Calibri"/>
        <family val="2"/>
        <scheme val="minor"/>
      </rPr>
      <t xml:space="preserve"> Average column efficiency of 3 samples</t>
    </r>
  </si>
  <si>
    <r>
      <rPr>
        <vertAlign val="superscript"/>
        <sz val="10"/>
        <color theme="1"/>
        <rFont val="Calibri"/>
        <family val="2"/>
        <scheme val="minor"/>
      </rPr>
      <t>c</t>
    </r>
    <r>
      <rPr>
        <sz val="10"/>
        <color theme="1"/>
        <rFont val="Calibri"/>
        <family val="2"/>
        <scheme val="minor"/>
      </rPr>
      <t xml:space="preserve"> Lowest resolution of nearest peak of 3 samples</t>
    </r>
  </si>
  <si>
    <r>
      <t xml:space="preserve">Solution Stability </t>
    </r>
    <r>
      <rPr>
        <sz val="10"/>
        <color theme="1"/>
        <rFont val="Calibri"/>
        <family val="2"/>
        <scheme val="minor"/>
      </rPr>
      <t>measures the stability of the sample and standard preparation.</t>
    </r>
    <r>
      <rPr>
        <b/>
        <sz val="10"/>
        <color theme="1"/>
        <rFont val="Calibri"/>
        <family val="2"/>
        <scheme val="minor"/>
      </rPr>
      <t xml:space="preserve">
</t>
    </r>
    <r>
      <rPr>
        <b/>
        <sz val="10"/>
        <color rgb="FF0070C0"/>
        <rFont val="Calibri"/>
        <family val="2"/>
        <scheme val="minor"/>
      </rPr>
      <t>Conclusion:</t>
    </r>
    <r>
      <rPr>
        <b/>
        <sz val="10"/>
        <color theme="1"/>
        <rFont val="Calibri"/>
        <family val="2"/>
        <scheme val="minor"/>
      </rPr>
      <t xml:space="preserve"> </t>
    </r>
    <r>
      <rPr>
        <sz val="10"/>
        <color theme="1"/>
        <rFont val="Calibri"/>
        <family val="2"/>
        <scheme val="minor"/>
      </rPr>
      <t>All solutions are stable for at least 4 days stored at ambient conditions in clear glass containers</t>
    </r>
  </si>
  <si>
    <t>Standard</t>
  </si>
  <si>
    <t>Intra-day stability</t>
  </si>
  <si>
    <t>4 hr</t>
  </si>
  <si>
    <t>94 - 103%</t>
  </si>
  <si>
    <t>8 hr</t>
  </si>
  <si>
    <t>95 - 103%</t>
  </si>
  <si>
    <t>12 hr</t>
  </si>
  <si>
    <t>96 - 103%</t>
  </si>
  <si>
    <t>16 hr</t>
  </si>
  <si>
    <t>97 - 103%</t>
  </si>
  <si>
    <t>20 hr</t>
  </si>
  <si>
    <t>Inter-day stability</t>
  </si>
  <si>
    <t>Day 1</t>
  </si>
  <si>
    <t>Day 2</t>
  </si>
  <si>
    <t>Day 3</t>
  </si>
  <si>
    <r>
      <t xml:space="preserve">Filter Study </t>
    </r>
    <r>
      <rPr>
        <sz val="10"/>
        <color theme="1"/>
        <rFont val="Calibri"/>
        <family val="2"/>
        <scheme val="minor"/>
      </rPr>
      <t>assesses recovery after filtration to assess the suitability of the filter.</t>
    </r>
    <r>
      <rPr>
        <b/>
        <sz val="10"/>
        <color theme="1"/>
        <rFont val="Calibri"/>
        <family val="2"/>
        <scheme val="minor"/>
      </rPr>
      <t xml:space="preserve">
</t>
    </r>
    <r>
      <rPr>
        <b/>
        <sz val="10"/>
        <color rgb="FF0070C0"/>
        <rFont val="Calibri"/>
        <family val="2"/>
        <scheme val="minor"/>
      </rPr>
      <t xml:space="preserve">Conclusion: </t>
    </r>
    <r>
      <rPr>
        <sz val="10"/>
        <color theme="1"/>
        <rFont val="Calibri"/>
        <family val="2"/>
        <scheme val="minor"/>
      </rPr>
      <t>Filtration and centrifugation of the sample preparations did not affect the recovery</t>
    </r>
  </si>
  <si>
    <t>Centrifuge</t>
  </si>
  <si>
    <t>Filtered</t>
  </si>
  <si>
    <r>
      <t>Specificity</t>
    </r>
    <r>
      <rPr>
        <sz val="10"/>
        <color theme="1"/>
        <rFont val="Calibri"/>
        <family val="2"/>
        <scheme val="minor"/>
      </rPr>
      <t xml:space="preserve"> is the ability to assess unequivocally the analyte in the presence of components which may be expected to be present (e.g. impurities, degradants, matrix components, etc)</t>
    </r>
    <r>
      <rPr>
        <b/>
        <sz val="10"/>
        <color theme="1"/>
        <rFont val="Calibri"/>
        <family val="2"/>
        <scheme val="minor"/>
      </rPr>
      <t xml:space="preserve">
</t>
    </r>
    <r>
      <rPr>
        <b/>
        <sz val="10"/>
        <color rgb="FF0070C0"/>
        <rFont val="Calibri"/>
        <family val="2"/>
        <scheme val="minor"/>
      </rPr>
      <t>Conclusion:</t>
    </r>
    <r>
      <rPr>
        <b/>
        <sz val="10"/>
        <color theme="1"/>
        <rFont val="Calibri"/>
        <family val="2"/>
        <scheme val="minor"/>
      </rPr>
      <t xml:space="preserve"> </t>
    </r>
    <r>
      <rPr>
        <sz val="10"/>
        <color theme="1"/>
        <rFont val="Calibri"/>
        <family val="2"/>
        <scheme val="minor"/>
      </rPr>
      <t>Degradation peaks were completely resolved from the [drug name] peak. The method demonstrates specificity for [drug name] in the presence of components likely to be generated during the stability study</t>
    </r>
  </si>
  <si>
    <t>Additional Peaks RRT</t>
  </si>
  <si>
    <t>HCl</t>
  </si>
  <si>
    <t>10-20% degradation of [drug name] achieved.
Degradation peaks do not interfere with [drug name] peak.
[Drug Name] peak spectrally pure.</t>
  </si>
  <si>
    <t>NaOH</t>
  </si>
  <si>
    <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</si>
  <si>
    <t>UV</t>
  </si>
  <si>
    <t>Heat/Humidity</t>
  </si>
  <si>
    <r>
      <t xml:space="preserve">Homogeneity </t>
    </r>
    <r>
      <rPr>
        <sz val="10"/>
        <color theme="1"/>
        <rFont val="Calibri"/>
        <family val="2"/>
        <scheme val="minor"/>
      </rPr>
      <t xml:space="preserve">evaluates the uniformity of the suspension by sampling from the top, middle, and bottom of the bottle
</t>
    </r>
    <r>
      <rPr>
        <b/>
        <sz val="10"/>
        <color rgb="FF0070C0"/>
        <rFont val="Calibri"/>
        <family val="2"/>
        <scheme val="minor"/>
      </rPr>
      <t xml:space="preserve">Conclusion: </t>
    </r>
    <r>
      <rPr>
        <sz val="10"/>
        <color theme="1"/>
        <rFont val="Calibri"/>
        <family val="2"/>
        <scheme val="minor"/>
      </rPr>
      <t>The suspension is homogenous</t>
    </r>
  </si>
  <si>
    <r>
      <t>Avg Recovery (2° ─ 8</t>
    </r>
    <r>
      <rPr>
        <sz val="10"/>
        <color theme="1"/>
        <rFont val="Calibri"/>
        <family val="2"/>
      </rPr>
      <t>°</t>
    </r>
    <r>
      <rPr>
        <sz val="10"/>
        <color theme="1"/>
        <rFont val="Calibri"/>
        <family val="2"/>
        <scheme val="minor"/>
      </rPr>
      <t>)</t>
    </r>
  </si>
  <si>
    <r>
      <t>Avg Recovery (20° - 25°</t>
    </r>
    <r>
      <rPr>
        <sz val="10"/>
        <color theme="1"/>
        <rFont val="Calibri"/>
        <family val="2"/>
      </rPr>
      <t>)</t>
    </r>
  </si>
  <si>
    <t>Top</t>
  </si>
  <si>
    <t>Bottle 1</t>
  </si>
  <si>
    <t>Middle</t>
  </si>
  <si>
    <t>Bottom</t>
  </si>
  <si>
    <t>Bottle 2</t>
  </si>
  <si>
    <t>Bottle 3</t>
  </si>
  <si>
    <t>Summary of Beyond-Use Date Assay</t>
  </si>
  <si>
    <r>
      <t xml:space="preserve">Storage Condition: Cold Temperature (2° </t>
    </r>
    <r>
      <rPr>
        <b/>
        <sz val="11"/>
        <color theme="1"/>
        <rFont val="Arial"/>
        <family val="2"/>
      </rPr>
      <t>─</t>
    </r>
    <r>
      <rPr>
        <b/>
        <sz val="11"/>
        <color theme="1"/>
        <rFont val="Calibri"/>
        <family val="2"/>
        <scheme val="minor"/>
      </rPr>
      <t xml:space="preserve"> 8°)</t>
    </r>
  </si>
  <si>
    <t>Initial (T0)</t>
  </si>
  <si>
    <t>7 days (T7)</t>
  </si>
  <si>
    <t>14 days (T14)</t>
  </si>
  <si>
    <t>30 days (T30)</t>
  </si>
  <si>
    <t>60 days (T60)</t>
  </si>
  <si>
    <t>90 days (T90)</t>
  </si>
  <si>
    <t>Date tested</t>
  </si>
  <si>
    <t>Appearance</t>
  </si>
  <si>
    <t>pH</t>
  </si>
  <si>
    <t>Assay conc (mg/mL)</t>
  </si>
  <si>
    <t>% of label</t>
  </si>
  <si>
    <r>
      <t>Storage Condition: Controlled Room Temperature (20° - 25</t>
    </r>
    <r>
      <rPr>
        <b/>
        <sz val="11"/>
        <color theme="1"/>
        <rFont val="Calibri"/>
        <family val="2"/>
      </rPr>
      <t>°</t>
    </r>
    <r>
      <rPr>
        <b/>
        <sz val="11"/>
        <color theme="1"/>
        <rFont val="Calibri"/>
        <family val="2"/>
        <scheme val="minor"/>
      </rPr>
      <t>)</t>
    </r>
  </si>
  <si>
    <t>Solution Stability:  sample and standard preparation are stable for at least 4 days stored at ambient conditions in clear glass containers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</si>
</sst>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
    <numFmt numFmtId="167" formatCode="0.0000"/>
    <numFmt numFmtId="168" formatCode="0.000%"/>
    <numFmt numFmtId="169" formatCode="#,##0.0000"/>
    <numFmt numFmtId="170" formatCode="mm/dd/yy;@"/>
  </numFmts>
  <fonts count="19" x14ac:knownFonts="1">
    <font>
      <sz val="11"/>
      <color theme="1"/>
      <name val="Calibri"/>
      <family val="2"/>
      <scheme val="minor"/>
    </font>
    <font>
      <sz val="12"/>
      <name val="Times New Roman"/>
      <family val="1"/>
    </font>
    <font>
      <b/>
      <sz val="12"/>
      <name val="Arial"/>
      <family val="2"/>
    </font>
    <font>
      <sz val="12"/>
      <name val="Arial"/>
      <family val="2"/>
    </font>
    <font>
      <sz val="12"/>
      <color theme="1"/>
      <name val="Arial"/>
      <family val="2"/>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0"/>
      <color rgb="FF0070C0"/>
      <name val="Calibri"/>
      <family val="2"/>
      <scheme val="minor"/>
    </font>
    <font>
      <b/>
      <sz val="10"/>
      <color rgb="FF00B050"/>
      <name val="Calibri"/>
      <family val="2"/>
      <scheme val="minor"/>
    </font>
    <font>
      <vertAlign val="superscript"/>
      <sz val="10"/>
      <color theme="1"/>
      <name val="Calibri"/>
      <family val="2"/>
      <scheme val="minor"/>
    </font>
    <font>
      <sz val="10"/>
      <color theme="1"/>
      <name val="Calibri"/>
      <family val="2"/>
    </font>
    <font>
      <sz val="10"/>
      <name val="Calibri"/>
      <family val="2"/>
      <scheme val="minor"/>
    </font>
    <font>
      <vertAlign val="subscript"/>
      <sz val="10"/>
      <color theme="1"/>
      <name val="Calibri"/>
      <family val="2"/>
      <scheme val="minor"/>
    </font>
    <font>
      <b/>
      <sz val="11"/>
      <color theme="1"/>
      <name val="Arial"/>
      <family val="2"/>
    </font>
    <font>
      <b/>
      <sz val="11"/>
      <color theme="1"/>
      <name val="Calibri"/>
      <family val="2"/>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23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0" fontId="2" fillId="0" borderId="3"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0" borderId="1" xfId="0" applyFont="1" applyBorder="1" applyAlignment="1">
      <alignment horizontal="center" wrapText="1"/>
    </xf>
    <xf numFmtId="0" fontId="3" fillId="0" borderId="1" xfId="0" applyFont="1" applyBorder="1" applyAlignment="1">
      <alignment wrapText="1"/>
    </xf>
    <xf numFmtId="0" fontId="3" fillId="0" borderId="0" xfId="0" applyFont="1" applyAlignment="1">
      <alignment vertical="top" wrapText="1"/>
    </xf>
    <xf numFmtId="0" fontId="3" fillId="0" borderId="3" xfId="0" applyFont="1" applyBorder="1" applyAlignment="1">
      <alignment vertical="top" wrapText="1"/>
    </xf>
    <xf numFmtId="0" fontId="4" fillId="0" borderId="1" xfId="0" applyFont="1" applyBorder="1"/>
    <xf numFmtId="0" fontId="1" fillId="0" borderId="0" xfId="0" applyFont="1" applyAlignment="1">
      <alignment vertical="top"/>
    </xf>
    <xf numFmtId="0" fontId="3" fillId="0" borderId="2" xfId="0" applyFont="1" applyBorder="1" applyAlignment="1">
      <alignment horizontal="center" vertical="top" wrapText="1"/>
    </xf>
    <xf numFmtId="0" fontId="4" fillId="0" borderId="1" xfId="0" applyFont="1" applyBorder="1" applyAlignment="1">
      <alignment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2" fillId="0" borderId="4" xfId="0" applyFont="1" applyBorder="1" applyAlignment="1">
      <alignment horizontal="center" vertical="top" wrapText="1"/>
    </xf>
    <xf numFmtId="0" fontId="3" fillId="0" borderId="1" xfId="0" applyFont="1" applyFill="1" applyBorder="1" applyAlignment="1">
      <alignment vertical="top" wrapText="1"/>
    </xf>
    <xf numFmtId="0" fontId="4" fillId="0" borderId="1" xfId="0" applyFont="1" applyFill="1" applyBorder="1"/>
    <xf numFmtId="0" fontId="3" fillId="0" borderId="1" xfId="0" applyFont="1" applyFill="1" applyBorder="1" applyAlignment="1">
      <alignment horizontal="center" vertical="top" wrapText="1"/>
    </xf>
    <xf numFmtId="0" fontId="3" fillId="0" borderId="1" xfId="0" applyFont="1" applyFill="1" applyBorder="1" applyAlignment="1">
      <alignment horizontal="center" wrapText="1"/>
    </xf>
    <xf numFmtId="0" fontId="1" fillId="0" borderId="0" xfId="0" applyFont="1" applyFill="1" applyAlignment="1">
      <alignment vertical="top" wrapText="1"/>
    </xf>
    <xf numFmtId="0" fontId="7" fillId="2" borderId="0" xfId="0" applyFont="1" applyFill="1"/>
    <xf numFmtId="0" fontId="8" fillId="2" borderId="0" xfId="0" applyFont="1" applyFill="1"/>
    <xf numFmtId="0" fontId="8" fillId="0" borderId="0" xfId="0" applyFont="1"/>
    <xf numFmtId="0" fontId="9" fillId="0" borderId="0" xfId="0" applyFont="1"/>
    <xf numFmtId="0" fontId="9" fillId="0" borderId="0" xfId="0" applyFont="1" applyAlignment="1">
      <alignment horizontal="center"/>
    </xf>
    <xf numFmtId="0" fontId="10" fillId="3" borderId="0" xfId="0" applyFont="1" applyFill="1" applyAlignment="1">
      <alignment horizontal="left"/>
    </xf>
    <xf numFmtId="0" fontId="9" fillId="3" borderId="0" xfId="0" applyFont="1" applyFill="1" applyAlignment="1">
      <alignment horizontal="center"/>
    </xf>
    <xf numFmtId="0" fontId="9" fillId="3" borderId="0" xfId="0" applyFont="1" applyFill="1"/>
    <xf numFmtId="0" fontId="10" fillId="0" borderId="0" xfId="0" applyFont="1" applyAlignment="1">
      <alignment horizontal="left"/>
    </xf>
    <xf numFmtId="0" fontId="10" fillId="0" borderId="14" xfId="0" applyFont="1" applyBorder="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9" fillId="2" borderId="9" xfId="0" applyFont="1" applyFill="1" applyBorder="1" applyAlignment="1">
      <alignment horizontal="center" wrapText="1"/>
    </xf>
    <xf numFmtId="0" fontId="9" fillId="2" borderId="0" xfId="0" applyFont="1" applyFill="1" applyAlignment="1">
      <alignment horizontal="center" wrapText="1"/>
    </xf>
    <xf numFmtId="0" fontId="9" fillId="2" borderId="10" xfId="0" applyFont="1" applyFill="1" applyBorder="1" applyAlignment="1">
      <alignment horizontal="center" wrapText="1"/>
    </xf>
    <xf numFmtId="0" fontId="9" fillId="0" borderId="9" xfId="0" applyFont="1" applyBorder="1" applyAlignment="1">
      <alignment horizontal="center"/>
    </xf>
    <xf numFmtId="164" fontId="9" fillId="0" borderId="0" xfId="0" applyNumberFormat="1" applyFont="1" applyAlignment="1">
      <alignment horizontal="center"/>
    </xf>
    <xf numFmtId="1" fontId="9" fillId="0" borderId="0" xfId="0" applyNumberFormat="1" applyFont="1" applyAlignment="1">
      <alignment horizontal="center"/>
    </xf>
    <xf numFmtId="164" fontId="9" fillId="0" borderId="10" xfId="0" applyNumberFormat="1" applyFont="1" applyBorder="1" applyAlignment="1">
      <alignment horizontal="center"/>
    </xf>
    <xf numFmtId="165" fontId="9" fillId="0" borderId="0" xfId="0" applyNumberFormat="1" applyFont="1" applyAlignment="1">
      <alignment horizontal="center"/>
    </xf>
    <xf numFmtId="166" fontId="9" fillId="0" borderId="0" xfId="1" applyNumberFormat="1" applyFont="1" applyFill="1" applyBorder="1" applyAlignment="1">
      <alignment horizontal="center"/>
    </xf>
    <xf numFmtId="166" fontId="9" fillId="0" borderId="10" xfId="1" applyNumberFormat="1" applyFont="1" applyFill="1" applyBorder="1" applyAlignment="1">
      <alignment horizontal="center"/>
    </xf>
    <xf numFmtId="0" fontId="9" fillId="3" borderId="11" xfId="0" applyFont="1" applyFill="1" applyBorder="1" applyAlignment="1">
      <alignment horizontal="center" wrapText="1"/>
    </xf>
    <xf numFmtId="0" fontId="9" fillId="3" borderId="12" xfId="0" applyFont="1" applyFill="1" applyBorder="1" applyAlignment="1">
      <alignment horizontal="center"/>
    </xf>
    <xf numFmtId="0" fontId="9" fillId="3" borderId="13" xfId="0" applyFont="1" applyFill="1" applyBorder="1" applyAlignment="1">
      <alignment horizontal="center"/>
    </xf>
    <xf numFmtId="0" fontId="9" fillId="0" borderId="7" xfId="0" applyFont="1" applyBorder="1" applyAlignment="1">
      <alignment horizontal="center"/>
    </xf>
    <xf numFmtId="2" fontId="9" fillId="0" borderId="0" xfId="0" applyNumberFormat="1" applyFont="1" applyAlignment="1">
      <alignment horizontal="center"/>
    </xf>
    <xf numFmtId="0" fontId="10" fillId="0" borderId="15" xfId="0" applyFont="1" applyBorder="1" applyAlignment="1">
      <alignment horizontal="left" wrapText="1"/>
    </xf>
    <xf numFmtId="0" fontId="10" fillId="0" borderId="16" xfId="0" applyFont="1" applyBorder="1" applyAlignment="1">
      <alignment horizontal="left" wrapText="1"/>
    </xf>
    <xf numFmtId="0" fontId="9" fillId="2" borderId="9" xfId="0" applyFont="1" applyFill="1" applyBorder="1" applyAlignment="1">
      <alignment horizontal="center"/>
    </xf>
    <xf numFmtId="0" fontId="9" fillId="2" borderId="0" xfId="0" applyFont="1" applyFill="1"/>
    <xf numFmtId="10" fontId="9" fillId="2" borderId="0" xfId="1" applyNumberFormat="1" applyFont="1" applyFill="1" applyBorder="1" applyAlignment="1">
      <alignment horizontal="center"/>
    </xf>
    <xf numFmtId="0" fontId="9" fillId="2" borderId="10" xfId="0" applyFont="1" applyFill="1" applyBorder="1" applyAlignment="1">
      <alignment horizontal="center"/>
    </xf>
    <xf numFmtId="9" fontId="9" fillId="0" borderId="9" xfId="1" applyFont="1" applyBorder="1" applyAlignment="1">
      <alignment horizontal="center"/>
    </xf>
    <xf numFmtId="167" fontId="9" fillId="0" borderId="0" xfId="0" applyNumberFormat="1" applyFont="1" applyAlignment="1">
      <alignment horizontal="center"/>
    </xf>
    <xf numFmtId="164" fontId="9" fillId="0" borderId="0" xfId="1" applyNumberFormat="1" applyFont="1" applyBorder="1" applyAlignment="1">
      <alignment horizontal="center"/>
    </xf>
    <xf numFmtId="168" fontId="9" fillId="0" borderId="10" xfId="1" applyNumberFormat="1" applyFont="1" applyBorder="1" applyAlignment="1">
      <alignment horizontal="center"/>
    </xf>
    <xf numFmtId="165" fontId="9" fillId="0" borderId="0" xfId="1" applyNumberFormat="1" applyFont="1" applyBorder="1" applyAlignment="1">
      <alignment horizontal="center"/>
    </xf>
    <xf numFmtId="0" fontId="14" fillId="3" borderId="0" xfId="0" applyFont="1" applyFill="1" applyAlignment="1">
      <alignment horizontal="center"/>
    </xf>
    <xf numFmtId="9" fontId="9" fillId="0" borderId="11" xfId="1" applyFont="1" applyBorder="1" applyAlignment="1">
      <alignment horizontal="center"/>
    </xf>
    <xf numFmtId="167" fontId="9" fillId="0" borderId="12" xfId="0" applyNumberFormat="1" applyFont="1" applyBorder="1" applyAlignment="1">
      <alignment horizontal="center"/>
    </xf>
    <xf numFmtId="0" fontId="9" fillId="0" borderId="12" xfId="0" applyFont="1" applyBorder="1" applyAlignment="1">
      <alignment wrapText="1"/>
    </xf>
    <xf numFmtId="166" fontId="9" fillId="0" borderId="12" xfId="0" applyNumberFormat="1" applyFont="1" applyBorder="1" applyAlignment="1">
      <alignment horizontal="center"/>
    </xf>
    <xf numFmtId="0" fontId="14" fillId="3" borderId="12" xfId="0" applyFont="1" applyFill="1" applyBorder="1" applyAlignment="1">
      <alignment horizontal="center"/>
    </xf>
    <xf numFmtId="164" fontId="9" fillId="0" borderId="12" xfId="1" applyNumberFormat="1" applyFont="1" applyBorder="1" applyAlignment="1">
      <alignment horizontal="center"/>
    </xf>
    <xf numFmtId="168" fontId="9" fillId="0" borderId="13" xfId="1" applyNumberFormat="1" applyFont="1" applyBorder="1" applyAlignment="1">
      <alignment horizontal="center"/>
    </xf>
    <xf numFmtId="0" fontId="10" fillId="0" borderId="0" xfId="0" applyFont="1"/>
    <xf numFmtId="169" fontId="9" fillId="0" borderId="0" xfId="0" applyNumberFormat="1" applyFont="1" applyAlignment="1">
      <alignment horizontal="center"/>
    </xf>
    <xf numFmtId="0" fontId="9" fillId="2" borderId="9" xfId="0" applyFont="1" applyFill="1" applyBorder="1" applyAlignment="1">
      <alignment horizontal="left"/>
    </xf>
    <xf numFmtId="0" fontId="9" fillId="2" borderId="0" xfId="0" applyFont="1" applyFill="1" applyAlignment="1">
      <alignment horizontal="left"/>
    </xf>
    <xf numFmtId="0" fontId="9" fillId="3" borderId="10" xfId="0" applyFont="1" applyFill="1" applyBorder="1" applyAlignment="1">
      <alignment horizontal="center"/>
    </xf>
    <xf numFmtId="1" fontId="9" fillId="0" borderId="9" xfId="1" applyNumberFormat="1" applyFont="1" applyFill="1" applyBorder="1" applyAlignment="1">
      <alignment horizontal="left" vertical="top" wrapText="1"/>
    </xf>
    <xf numFmtId="1" fontId="9" fillId="0" borderId="0" xfId="1" applyNumberFormat="1" applyFont="1" applyFill="1" applyBorder="1" applyAlignment="1">
      <alignment horizontal="left" vertical="top" wrapText="1"/>
    </xf>
    <xf numFmtId="166" fontId="9" fillId="0" borderId="0" xfId="1" applyNumberFormat="1" applyFont="1" applyBorder="1" applyAlignment="1">
      <alignment horizontal="center"/>
    </xf>
    <xf numFmtId="0" fontId="14" fillId="3" borderId="10" xfId="0" applyFont="1" applyFill="1" applyBorder="1" applyAlignment="1">
      <alignment horizontal="center"/>
    </xf>
    <xf numFmtId="10" fontId="9" fillId="0" borderId="0" xfId="1" applyNumberFormat="1" applyFont="1" applyFill="1" applyBorder="1" applyAlignment="1">
      <alignment horizontal="center"/>
    </xf>
    <xf numFmtId="10" fontId="9" fillId="0" borderId="0" xfId="0" applyNumberFormat="1" applyFont="1" applyAlignment="1">
      <alignment horizontal="center"/>
    </xf>
    <xf numFmtId="168" fontId="9" fillId="0" borderId="0" xfId="1" applyNumberFormat="1" applyFont="1" applyFill="1" applyBorder="1" applyAlignment="1">
      <alignment horizontal="center"/>
    </xf>
    <xf numFmtId="1" fontId="9" fillId="0" borderId="11" xfId="1" applyNumberFormat="1" applyFont="1" applyFill="1" applyBorder="1" applyAlignment="1">
      <alignment horizontal="right" vertical="top" wrapText="1"/>
    </xf>
    <xf numFmtId="1" fontId="9" fillId="0" borderId="12" xfId="1" applyNumberFormat="1" applyFont="1" applyFill="1" applyBorder="1" applyAlignment="1">
      <alignment horizontal="right" vertical="top" wrapText="1"/>
    </xf>
    <xf numFmtId="166" fontId="9" fillId="0" borderId="12" xfId="1" applyNumberFormat="1" applyFont="1" applyBorder="1" applyAlignment="1">
      <alignment horizontal="center"/>
    </xf>
    <xf numFmtId="1" fontId="9" fillId="0" borderId="0" xfId="1" applyNumberFormat="1" applyFont="1" applyFill="1" applyBorder="1" applyAlignment="1">
      <alignment horizontal="right" vertical="top" wrapText="1"/>
    </xf>
    <xf numFmtId="1" fontId="9" fillId="0" borderId="0" xfId="1" applyNumberFormat="1" applyFont="1" applyFill="1" applyBorder="1" applyAlignment="1">
      <alignment horizontal="left" vertical="top" wrapText="1"/>
    </xf>
    <xf numFmtId="10" fontId="9" fillId="0" borderId="0" xfId="1" applyNumberFormat="1" applyFont="1" applyBorder="1" applyAlignment="1">
      <alignment horizontal="center"/>
    </xf>
    <xf numFmtId="0" fontId="9" fillId="2" borderId="0" xfId="0" applyFont="1" applyFill="1" applyAlignment="1">
      <alignment horizontal="center"/>
    </xf>
    <xf numFmtId="0" fontId="9" fillId="3" borderId="0" xfId="0" applyFont="1" applyFill="1" applyAlignment="1">
      <alignment horizontal="center"/>
    </xf>
    <xf numFmtId="0" fontId="9" fillId="3" borderId="10" xfId="0" applyFont="1" applyFill="1" applyBorder="1" applyAlignment="1">
      <alignment horizontal="center"/>
    </xf>
    <xf numFmtId="9" fontId="9" fillId="0" borderId="9" xfId="0" applyNumberFormat="1" applyFont="1" applyBorder="1" applyAlignment="1">
      <alignment horizontal="center"/>
    </xf>
    <xf numFmtId="166" fontId="9" fillId="0" borderId="0" xfId="1" applyNumberFormat="1" applyFont="1" applyBorder="1" applyAlignment="1">
      <alignment horizontal="center"/>
    </xf>
    <xf numFmtId="0" fontId="14" fillId="3" borderId="0" xfId="0" applyFont="1" applyFill="1" applyAlignment="1">
      <alignment horizontal="center"/>
    </xf>
    <xf numFmtId="0" fontId="14" fillId="3" borderId="10" xfId="0" applyFont="1" applyFill="1" applyBorder="1" applyAlignment="1">
      <alignment horizontal="center"/>
    </xf>
    <xf numFmtId="168" fontId="9" fillId="0" borderId="0" xfId="1" applyNumberFormat="1" applyFont="1" applyBorder="1" applyAlignment="1">
      <alignment horizontal="center"/>
    </xf>
    <xf numFmtId="9" fontId="9" fillId="0" borderId="11" xfId="0" applyNumberFormat="1" applyFont="1" applyBorder="1" applyAlignment="1">
      <alignment horizontal="center"/>
    </xf>
    <xf numFmtId="166" fontId="9" fillId="0" borderId="12" xfId="0" applyNumberFormat="1" applyFont="1" applyBorder="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9" fontId="9" fillId="0" borderId="0" xfId="0" applyNumberFormat="1" applyFont="1" applyAlignment="1">
      <alignment horizontal="center"/>
    </xf>
    <xf numFmtId="166" fontId="9" fillId="0" borderId="0" xfId="0" applyNumberFormat="1" applyFont="1" applyAlignment="1">
      <alignment horizontal="center"/>
    </xf>
    <xf numFmtId="0" fontId="14" fillId="0" borderId="0" xfId="0" applyFont="1" applyAlignment="1">
      <alignment horizontal="center"/>
    </xf>
    <xf numFmtId="0" fontId="9" fillId="3" borderId="12" xfId="0" applyFont="1" applyFill="1" applyBorder="1" applyAlignment="1">
      <alignment horizontal="center"/>
    </xf>
    <xf numFmtId="0" fontId="9" fillId="3" borderId="13" xfId="0" applyFont="1" applyFill="1" applyBorder="1" applyAlignment="1">
      <alignment horizontal="center"/>
    </xf>
    <xf numFmtId="0" fontId="10" fillId="0" borderId="0" xfId="0" applyFont="1" applyAlignment="1">
      <alignment wrapText="1"/>
    </xf>
    <xf numFmtId="0" fontId="9" fillId="2" borderId="9" xfId="0" applyFont="1" applyFill="1" applyBorder="1" applyAlignment="1">
      <alignment horizontal="left" wrapText="1"/>
    </xf>
    <xf numFmtId="0" fontId="9" fillId="2" borderId="0" xfId="0" applyFont="1" applyFill="1" applyAlignment="1">
      <alignment horizontal="left" wrapText="1"/>
    </xf>
    <xf numFmtId="0" fontId="9" fillId="0" borderId="0" xfId="0" applyFont="1" applyAlignment="1">
      <alignment horizontal="center" wrapText="1"/>
    </xf>
    <xf numFmtId="0" fontId="9" fillId="0" borderId="9" xfId="0" applyFont="1" applyBorder="1" applyAlignment="1">
      <alignment horizontal="left" wrapText="1"/>
    </xf>
    <xf numFmtId="0" fontId="9" fillId="0" borderId="0" xfId="0" applyFont="1" applyAlignment="1">
      <alignment horizontal="left" wrapText="1"/>
    </xf>
    <xf numFmtId="0" fontId="9" fillId="3" borderId="11" xfId="0" applyFont="1" applyFill="1" applyBorder="1" applyAlignment="1">
      <alignment horizontal="left" wrapText="1"/>
    </xf>
    <xf numFmtId="0" fontId="9" fillId="3" borderId="12" xfId="0" applyFont="1" applyFill="1" applyBorder="1" applyAlignment="1">
      <alignment horizontal="left" wrapText="1"/>
    </xf>
    <xf numFmtId="0" fontId="9" fillId="0" borderId="6" xfId="0" applyFont="1" applyBorder="1" applyAlignment="1">
      <alignment horizontal="left" wrapText="1"/>
    </xf>
    <xf numFmtId="0" fontId="9" fillId="0" borderId="7"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wrapText="1"/>
    </xf>
    <xf numFmtId="0" fontId="9" fillId="0" borderId="10"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3" xfId="0" applyFont="1" applyBorder="1" applyAlignment="1">
      <alignment horizontal="left" wrapText="1"/>
    </xf>
    <xf numFmtId="0" fontId="9" fillId="0" borderId="0" xfId="0" applyFont="1" applyAlignment="1">
      <alignment horizontal="left" wrapText="1"/>
    </xf>
    <xf numFmtId="0" fontId="10" fillId="0" borderId="15" xfId="0" applyFont="1" applyBorder="1" applyAlignment="1">
      <alignment horizontal="left"/>
    </xf>
    <xf numFmtId="0" fontId="10" fillId="0" borderId="16" xfId="0" applyFont="1" applyBorder="1" applyAlignment="1">
      <alignment horizontal="left"/>
    </xf>
    <xf numFmtId="0" fontId="9" fillId="2" borderId="9" xfId="0" applyFont="1" applyFill="1" applyBorder="1"/>
    <xf numFmtId="0" fontId="9" fillId="2" borderId="17" xfId="0" applyFont="1" applyFill="1" applyBorder="1" applyAlignment="1">
      <alignment horizontal="center"/>
    </xf>
    <xf numFmtId="0" fontId="9" fillId="2" borderId="0" xfId="0" applyFont="1" applyFill="1" applyAlignment="1">
      <alignment horizontal="center"/>
    </xf>
    <xf numFmtId="0" fontId="15" fillId="0" borderId="0" xfId="0" applyFont="1" applyAlignment="1">
      <alignment horizontal="center"/>
    </xf>
    <xf numFmtId="0" fontId="9" fillId="0" borderId="9" xfId="0" applyFont="1" applyBorder="1" applyAlignment="1">
      <alignment horizontal="center"/>
    </xf>
    <xf numFmtId="0" fontId="9" fillId="0" borderId="0" xfId="0" applyFont="1" applyAlignment="1">
      <alignment horizontal="center"/>
    </xf>
    <xf numFmtId="0" fontId="9" fillId="0" borderId="9" xfId="0" applyFont="1" applyBorder="1" applyAlignment="1">
      <alignment horizontal="left"/>
    </xf>
    <xf numFmtId="9" fontId="9" fillId="0" borderId="0" xfId="1" applyFont="1" applyBorder="1" applyAlignment="1">
      <alignment horizontal="center"/>
    </xf>
    <xf numFmtId="165" fontId="15" fillId="0" borderId="0" xfId="0" applyNumberFormat="1" applyFont="1" applyAlignment="1">
      <alignment horizontal="center"/>
    </xf>
    <xf numFmtId="0" fontId="9" fillId="3" borderId="10" xfId="0" applyFont="1" applyFill="1" applyBorder="1"/>
    <xf numFmtId="9" fontId="9" fillId="0" borderId="0" xfId="1" applyFont="1" applyFill="1" applyBorder="1" applyAlignment="1">
      <alignment horizontal="center"/>
    </xf>
    <xf numFmtId="0" fontId="9" fillId="0" borderId="11" xfId="0" applyFont="1" applyBorder="1" applyAlignment="1">
      <alignment horizontal="left"/>
    </xf>
    <xf numFmtId="9" fontId="9" fillId="0" borderId="12" xfId="1" applyFont="1" applyFill="1" applyBorder="1" applyAlignment="1">
      <alignment horizontal="center"/>
    </xf>
    <xf numFmtId="0" fontId="9" fillId="3" borderId="10" xfId="0" applyFont="1" applyFill="1" applyBorder="1" applyAlignment="1">
      <alignment wrapText="1"/>
    </xf>
    <xf numFmtId="9" fontId="9" fillId="4" borderId="0" xfId="1" applyFont="1" applyFill="1" applyBorder="1" applyAlignment="1">
      <alignment horizontal="center" wrapText="1"/>
    </xf>
    <xf numFmtId="1" fontId="9" fillId="3" borderId="10" xfId="0" applyNumberFormat="1" applyFont="1" applyFill="1" applyBorder="1"/>
    <xf numFmtId="9" fontId="9" fillId="0" borderId="12" xfId="1" applyFont="1" applyBorder="1" applyAlignment="1">
      <alignment horizontal="center"/>
    </xf>
    <xf numFmtId="1" fontId="9" fillId="3" borderId="13" xfId="0" applyNumberFormat="1" applyFont="1" applyFill="1" applyBorder="1"/>
    <xf numFmtId="1" fontId="9" fillId="0" borderId="0" xfId="0" applyNumberFormat="1" applyFont="1"/>
    <xf numFmtId="0" fontId="10" fillId="2" borderId="9" xfId="0" applyFont="1" applyFill="1" applyBorder="1" applyAlignment="1">
      <alignment horizontal="center"/>
    </xf>
    <xf numFmtId="0" fontId="10" fillId="2" borderId="0" xfId="0" applyFont="1" applyFill="1" applyAlignment="1">
      <alignment horizontal="center"/>
    </xf>
    <xf numFmtId="0" fontId="9" fillId="2" borderId="10" xfId="0" applyFont="1" applyFill="1" applyBorder="1" applyAlignment="1">
      <alignment horizontal="center"/>
    </xf>
    <xf numFmtId="0" fontId="9" fillId="0" borderId="9" xfId="0" applyFont="1" applyBorder="1" applyAlignment="1">
      <alignment horizontal="left"/>
    </xf>
    <xf numFmtId="0" fontId="9" fillId="0" borderId="0" xfId="0" applyFont="1" applyAlignment="1">
      <alignment horizontal="left"/>
    </xf>
    <xf numFmtId="0" fontId="9" fillId="0" borderId="0" xfId="0" applyFont="1" applyAlignment="1">
      <alignment horizontal="center" wrapText="1"/>
    </xf>
    <xf numFmtId="16" fontId="9" fillId="3" borderId="0" xfId="0" applyNumberFormat="1" applyFont="1" applyFill="1" applyAlignment="1">
      <alignment horizontal="left" vertical="center" wrapText="1"/>
    </xf>
    <xf numFmtId="16" fontId="9" fillId="3" borderId="10" xfId="0" applyNumberFormat="1" applyFont="1" applyFill="1" applyBorder="1" applyAlignment="1">
      <alignment horizontal="left" vertical="center" wrapText="1"/>
    </xf>
    <xf numFmtId="2" fontId="9" fillId="0" borderId="0" xfId="0" applyNumberFormat="1" applyFont="1" applyAlignment="1">
      <alignment horizontal="center" wrapText="1"/>
    </xf>
    <xf numFmtId="0" fontId="9" fillId="0" borderId="11" xfId="0" applyFont="1" applyBorder="1" applyAlignment="1">
      <alignment horizontal="left"/>
    </xf>
    <xf numFmtId="0" fontId="9" fillId="0" borderId="12" xfId="0" applyFont="1" applyBorder="1" applyAlignment="1">
      <alignment horizontal="left"/>
    </xf>
    <xf numFmtId="9" fontId="9" fillId="0" borderId="12" xfId="0" applyNumberFormat="1" applyFont="1" applyBorder="1" applyAlignment="1">
      <alignment horizontal="center"/>
    </xf>
    <xf numFmtId="0" fontId="9" fillId="0" borderId="12" xfId="0" applyFont="1" applyBorder="1" applyAlignment="1">
      <alignment horizontal="center"/>
    </xf>
    <xf numFmtId="16" fontId="9" fillId="3" borderId="12" xfId="0" applyNumberFormat="1" applyFont="1" applyFill="1" applyBorder="1" applyAlignment="1">
      <alignment horizontal="left" vertical="center" wrapText="1"/>
    </xf>
    <xf numFmtId="16" fontId="9" fillId="3" borderId="13" xfId="0" applyNumberFormat="1" applyFont="1" applyFill="1" applyBorder="1" applyAlignment="1">
      <alignment horizontal="left" vertical="center" wrapText="1"/>
    </xf>
    <xf numFmtId="0" fontId="9" fillId="2" borderId="18" xfId="0" applyFont="1" applyFill="1" applyBorder="1"/>
    <xf numFmtId="0" fontId="9" fillId="2" borderId="19" xfId="0" applyFont="1" applyFill="1" applyBorder="1" applyAlignment="1">
      <alignment horizontal="center" wrapText="1"/>
    </xf>
    <xf numFmtId="0" fontId="9" fillId="3" borderId="20" xfId="0" applyFont="1" applyFill="1" applyBorder="1" applyAlignment="1">
      <alignment horizontal="center"/>
    </xf>
    <xf numFmtId="0" fontId="9" fillId="0" borderId="21" xfId="0" applyFont="1" applyBorder="1"/>
    <xf numFmtId="0" fontId="9" fillId="0" borderId="17" xfId="0" applyFont="1" applyBorder="1" applyAlignment="1">
      <alignment horizontal="center" vertical="center"/>
    </xf>
    <xf numFmtId="0" fontId="9" fillId="0" borderId="22" xfId="0" applyFont="1" applyBorder="1" applyAlignment="1">
      <alignment horizontal="center"/>
    </xf>
    <xf numFmtId="165" fontId="9" fillId="0" borderId="22" xfId="0" applyNumberFormat="1" applyFont="1" applyBorder="1" applyAlignment="1">
      <alignment horizontal="center"/>
    </xf>
    <xf numFmtId="0" fontId="9" fillId="3" borderId="23" xfId="0" applyFont="1" applyFill="1" applyBorder="1" applyAlignment="1">
      <alignment horizontal="center" vertical="center"/>
    </xf>
    <xf numFmtId="0" fontId="9" fillId="0" borderId="9" xfId="0" applyFont="1" applyBorder="1"/>
    <xf numFmtId="0" fontId="9" fillId="0" borderId="0" xfId="0" applyFont="1" applyAlignment="1">
      <alignment horizontal="center" vertical="center"/>
    </xf>
    <xf numFmtId="0" fontId="9" fillId="0" borderId="24" xfId="0" applyFont="1" applyBorder="1" applyAlignment="1">
      <alignment horizontal="center"/>
    </xf>
    <xf numFmtId="165" fontId="9" fillId="0" borderId="24" xfId="0" applyNumberFormat="1" applyFont="1" applyBorder="1" applyAlignment="1">
      <alignment horizontal="center"/>
    </xf>
    <xf numFmtId="0" fontId="9" fillId="3" borderId="25" xfId="0" applyFont="1" applyFill="1" applyBorder="1" applyAlignment="1">
      <alignment horizontal="center" vertical="center"/>
    </xf>
    <xf numFmtId="0" fontId="9" fillId="0" borderId="9" xfId="0" applyFont="1" applyBorder="1" applyAlignment="1">
      <alignment horizontal="right"/>
    </xf>
    <xf numFmtId="0" fontId="9" fillId="0" borderId="0" xfId="0" applyFont="1" applyAlignment="1">
      <alignment horizontal="right"/>
    </xf>
    <xf numFmtId="166" fontId="9" fillId="0" borderId="24" xfId="1" applyNumberFormat="1" applyFont="1" applyBorder="1" applyAlignment="1">
      <alignment horizontal="left"/>
    </xf>
    <xf numFmtId="0" fontId="9" fillId="0" borderId="26" xfId="0" applyFont="1" applyBorder="1" applyAlignment="1">
      <alignment horizontal="right"/>
    </xf>
    <xf numFmtId="0" fontId="9" fillId="0" borderId="27" xfId="0" applyFont="1" applyBorder="1" applyAlignment="1">
      <alignment horizontal="right"/>
    </xf>
    <xf numFmtId="10" fontId="9" fillId="0" borderId="28" xfId="1" applyNumberFormat="1" applyFont="1" applyBorder="1" applyAlignment="1">
      <alignment horizontal="right"/>
    </xf>
    <xf numFmtId="0" fontId="9" fillId="3" borderId="29" xfId="0" applyFont="1" applyFill="1" applyBorder="1" applyAlignment="1">
      <alignment horizontal="center" vertical="center"/>
    </xf>
    <xf numFmtId="165" fontId="9" fillId="0" borderId="22" xfId="1" applyNumberFormat="1" applyFont="1" applyBorder="1" applyAlignment="1">
      <alignment horizontal="center"/>
    </xf>
    <xf numFmtId="165" fontId="9" fillId="0" borderId="24" xfId="1" applyNumberFormat="1" applyFont="1" applyBorder="1" applyAlignment="1">
      <alignment horizontal="center"/>
    </xf>
    <xf numFmtId="166" fontId="9" fillId="0" borderId="24" xfId="0" applyNumberFormat="1" applyFont="1" applyBorder="1" applyAlignment="1">
      <alignment horizontal="left"/>
    </xf>
    <xf numFmtId="0" fontId="9" fillId="0" borderId="11" xfId="0" applyFont="1" applyBorder="1"/>
    <xf numFmtId="0" fontId="9" fillId="0" borderId="12" xfId="0" applyFont="1" applyBorder="1" applyAlignment="1">
      <alignment horizontal="right"/>
    </xf>
    <xf numFmtId="10" fontId="9" fillId="0" borderId="30" xfId="0" applyNumberFormat="1" applyFont="1" applyBorder="1"/>
    <xf numFmtId="0" fontId="9" fillId="3" borderId="31" xfId="0" applyFont="1" applyFill="1" applyBorder="1" applyAlignment="1">
      <alignment horizontal="center" vertical="center"/>
    </xf>
    <xf numFmtId="0" fontId="6" fillId="2" borderId="14" xfId="0" applyFont="1" applyFill="1" applyBorder="1" applyAlignment="1">
      <alignment horizontal="left"/>
    </xf>
    <xf numFmtId="0" fontId="6" fillId="2" borderId="15" xfId="0" applyFont="1" applyFill="1" applyBorder="1" applyAlignment="1">
      <alignment horizontal="left"/>
    </xf>
    <xf numFmtId="0" fontId="6" fillId="2" borderId="16" xfId="0" applyFont="1" applyFill="1" applyBorder="1" applyAlignment="1">
      <alignment horizontal="left"/>
    </xf>
    <xf numFmtId="0" fontId="9" fillId="3" borderId="9" xfId="0" applyFont="1" applyFill="1" applyBorder="1"/>
    <xf numFmtId="170" fontId="9" fillId="3" borderId="0" xfId="0" applyNumberFormat="1" applyFont="1" applyFill="1" applyAlignment="1">
      <alignment horizontal="center"/>
    </xf>
    <xf numFmtId="170" fontId="9" fillId="3" borderId="10" xfId="0" applyNumberFormat="1" applyFont="1" applyFill="1" applyBorder="1" applyAlignment="1">
      <alignment horizontal="center"/>
    </xf>
    <xf numFmtId="0" fontId="9" fillId="0" borderId="18" xfId="0" applyFont="1" applyBorder="1" applyAlignment="1">
      <alignment wrapText="1"/>
    </xf>
    <xf numFmtId="0" fontId="9" fillId="0" borderId="19" xfId="0" applyFont="1" applyBorder="1" applyAlignment="1">
      <alignment horizontal="center" wrapText="1"/>
    </xf>
    <xf numFmtId="0" fontId="9" fillId="0" borderId="19" xfId="0" applyFont="1" applyBorder="1" applyAlignment="1">
      <alignment horizontal="center"/>
    </xf>
    <xf numFmtId="0" fontId="9" fillId="0" borderId="20" xfId="0" applyFont="1" applyBorder="1" applyAlignment="1">
      <alignment horizontal="center"/>
    </xf>
    <xf numFmtId="0" fontId="9" fillId="5" borderId="21" xfId="0" applyFont="1" applyFill="1" applyBorder="1"/>
    <xf numFmtId="0" fontId="9" fillId="5" borderId="17" xfId="0" applyFont="1" applyFill="1" applyBorder="1"/>
    <xf numFmtId="165" fontId="9" fillId="5" borderId="17" xfId="0" applyNumberFormat="1" applyFont="1" applyFill="1" applyBorder="1" applyAlignment="1">
      <alignment horizontal="center"/>
    </xf>
    <xf numFmtId="165" fontId="9" fillId="5" borderId="32" xfId="0" applyNumberFormat="1" applyFont="1" applyFill="1" applyBorder="1" applyAlignment="1">
      <alignment horizontal="center"/>
    </xf>
    <xf numFmtId="0" fontId="9" fillId="0" borderId="0" xfId="0" applyFont="1" applyAlignment="1">
      <alignment horizontal="right"/>
    </xf>
    <xf numFmtId="165" fontId="9" fillId="0" borderId="10" xfId="0" applyNumberFormat="1" applyFont="1" applyBorder="1" applyAlignment="1">
      <alignment horizontal="center"/>
    </xf>
    <xf numFmtId="0" fontId="9" fillId="3" borderId="26" xfId="0" applyFont="1" applyFill="1" applyBorder="1"/>
    <xf numFmtId="0" fontId="9" fillId="3" borderId="27" xfId="0" applyFont="1" applyFill="1" applyBorder="1"/>
    <xf numFmtId="2" fontId="9" fillId="3" borderId="27" xfId="0" applyNumberFormat="1" applyFont="1" applyFill="1" applyBorder="1" applyAlignment="1">
      <alignment horizontal="center"/>
    </xf>
    <xf numFmtId="2" fontId="9" fillId="3" borderId="33" xfId="0" applyNumberFormat="1" applyFont="1" applyFill="1" applyBorder="1" applyAlignment="1">
      <alignment horizontal="center"/>
    </xf>
    <xf numFmtId="0" fontId="9" fillId="5" borderId="9" xfId="0" applyFont="1" applyFill="1" applyBorder="1"/>
    <xf numFmtId="0" fontId="9" fillId="5" borderId="0" xfId="0" applyFont="1" applyFill="1"/>
    <xf numFmtId="165" fontId="9" fillId="5" borderId="0" xfId="0" applyNumberFormat="1" applyFont="1" applyFill="1" applyAlignment="1">
      <alignment horizontal="center"/>
    </xf>
    <xf numFmtId="165" fontId="9" fillId="5" borderId="10" xfId="0" applyNumberFormat="1" applyFont="1" applyFill="1" applyBorder="1" applyAlignment="1">
      <alignment horizontal="center"/>
    </xf>
    <xf numFmtId="2" fontId="9" fillId="0" borderId="10" xfId="0" applyNumberFormat="1" applyFont="1" applyBorder="1" applyAlignment="1">
      <alignment horizontal="center"/>
    </xf>
    <xf numFmtId="165" fontId="9" fillId="3" borderId="0" xfId="0" applyNumberFormat="1" applyFont="1" applyFill="1" applyAlignment="1">
      <alignment horizontal="center"/>
    </xf>
    <xf numFmtId="165" fontId="9" fillId="3" borderId="10" xfId="0" applyNumberFormat="1" applyFont="1" applyFill="1" applyBorder="1" applyAlignment="1">
      <alignment horizontal="center"/>
    </xf>
    <xf numFmtId="0" fontId="9" fillId="6" borderId="0" xfId="0" applyFont="1" applyFill="1"/>
    <xf numFmtId="166" fontId="9" fillId="6" borderId="0" xfId="1" applyNumberFormat="1" applyFont="1" applyFill="1" applyBorder="1" applyAlignment="1">
      <alignment horizontal="left"/>
    </xf>
    <xf numFmtId="166" fontId="9" fillId="6" borderId="10" xfId="1" applyNumberFormat="1" applyFont="1" applyFill="1" applyBorder="1" applyAlignment="1">
      <alignment horizontal="left"/>
    </xf>
    <xf numFmtId="0" fontId="9" fillId="3" borderId="11" xfId="0" applyFont="1" applyFill="1" applyBorder="1"/>
    <xf numFmtId="0" fontId="9" fillId="6" borderId="12" xfId="0" applyFont="1" applyFill="1" applyBorder="1" applyAlignment="1">
      <alignment horizontal="left"/>
    </xf>
    <xf numFmtId="10" fontId="9" fillId="6" borderId="12" xfId="1" applyNumberFormat="1" applyFont="1" applyFill="1" applyBorder="1" applyAlignment="1">
      <alignment horizontal="right"/>
    </xf>
    <xf numFmtId="10" fontId="9" fillId="6" borderId="13" xfId="1" applyNumberFormat="1" applyFont="1" applyFill="1" applyBorder="1" applyAlignment="1">
      <alignment horizontal="right"/>
    </xf>
    <xf numFmtId="0" fontId="3" fillId="0" borderId="5" xfId="0" applyFont="1" applyFill="1" applyBorder="1" applyAlignment="1">
      <alignment horizontal="center" vertical="top" wrapText="1"/>
    </xf>
    <xf numFmtId="0" fontId="2" fillId="0" borderId="5" xfId="0"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000"/>
          </a:pPr>
          <a:endParaRPr lang="en-US"/>
        </a:p>
      </c:txPr>
    </c:title>
    <c:autoTitleDeleted val="0"/>
    <c:plotArea>
      <c:layout/>
      <c:scatterChart>
        <c:scatterStyle val="lineMarker"/>
        <c:varyColors val="0"/>
        <c:ser>
          <c:idx val="0"/>
          <c:order val="0"/>
          <c:tx>
            <c:v>Linearity</c:v>
          </c:tx>
          <c:spPr>
            <a:ln w="28575">
              <a:noFill/>
            </a:ln>
          </c:spPr>
          <c:trendline>
            <c:trendlineType val="linear"/>
            <c:dispRSqr val="1"/>
            <c:dispEq val="1"/>
            <c:trendlineLbl>
              <c:layout>
                <c:manualLayout>
                  <c:x val="0.19695283757702664"/>
                  <c:y val="-0.25087673899917651"/>
                </c:manualLayout>
              </c:layout>
              <c:numFmt formatCode="#,##0.0000" sourceLinked="0"/>
            </c:trendlineLbl>
          </c:trendline>
          <c:xVal>
            <c:numRef>
              <c:f>[1]Validation!$B$14:$B$18</c:f>
              <c:numCache>
                <c:formatCode>0.0000</c:formatCode>
                <c:ptCount val="5"/>
              </c:numCache>
            </c:numRef>
          </c:xVal>
          <c:yVal>
            <c:numRef>
              <c:f>[1]Validation!$F$14:$F$18</c:f>
              <c:numCache>
                <c:formatCode>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AAE5-4A62-816E-5CFEFF827848}"/>
            </c:ext>
          </c:extLst>
        </c:ser>
        <c:dLbls>
          <c:showLegendKey val="0"/>
          <c:showVal val="0"/>
          <c:showCatName val="0"/>
          <c:showSerName val="0"/>
          <c:showPercent val="0"/>
          <c:showBubbleSize val="0"/>
        </c:dLbls>
        <c:axId val="114210688"/>
        <c:axId val="114212864"/>
      </c:scatterChart>
      <c:valAx>
        <c:axId val="114210688"/>
        <c:scaling>
          <c:orientation val="minMax"/>
        </c:scaling>
        <c:delete val="0"/>
        <c:axPos val="b"/>
        <c:title>
          <c:tx>
            <c:rich>
              <a:bodyPr/>
              <a:lstStyle/>
              <a:p>
                <a:pPr>
                  <a:defRPr/>
                </a:pPr>
                <a:r>
                  <a:rPr lang="en-US"/>
                  <a:t>Concentration</a:t>
                </a:r>
                <a:r>
                  <a:rPr lang="en-US" baseline="0"/>
                  <a:t> (mg/mL)</a:t>
                </a:r>
              </a:p>
            </c:rich>
          </c:tx>
          <c:overlay val="0"/>
        </c:title>
        <c:numFmt formatCode="0.0000" sourceLinked="1"/>
        <c:majorTickMark val="none"/>
        <c:minorTickMark val="none"/>
        <c:tickLblPos val="nextTo"/>
        <c:crossAx val="114212864"/>
        <c:crosses val="autoZero"/>
        <c:crossBetween val="midCat"/>
      </c:valAx>
      <c:valAx>
        <c:axId val="114212864"/>
        <c:scaling>
          <c:orientation val="minMax"/>
        </c:scaling>
        <c:delete val="0"/>
        <c:axPos val="l"/>
        <c:majorGridlines/>
        <c:title>
          <c:tx>
            <c:rich>
              <a:bodyPr/>
              <a:lstStyle/>
              <a:p>
                <a:pPr>
                  <a:defRPr/>
                </a:pPr>
                <a:r>
                  <a:rPr lang="en-US"/>
                  <a:t>AUC</a:t>
                </a:r>
              </a:p>
            </c:rich>
          </c:tx>
          <c:overlay val="0"/>
        </c:title>
        <c:numFmt formatCode="0.0" sourceLinked="1"/>
        <c:majorTickMark val="none"/>
        <c:minorTickMark val="none"/>
        <c:tickLblPos val="nextTo"/>
        <c:crossAx val="114210688"/>
        <c:crosses val="autoZero"/>
        <c:crossBetween val="midCat"/>
      </c:valAx>
    </c:plotArea>
    <c:plotVisOnly val="1"/>
    <c:dispBlanksAs val="gap"/>
    <c:showDLblsOverMax val="0"/>
  </c:chart>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25</xdr:row>
      <xdr:rowOff>1</xdr:rowOff>
    </xdr:from>
    <xdr:to>
      <xdr:col>5</xdr:col>
      <xdr:colOff>409575</xdr:colOff>
      <xdr:row>35</xdr:row>
      <xdr:rowOff>152400</xdr:rowOff>
    </xdr:to>
    <xdr:graphicFrame macro="">
      <xdr:nvGraphicFramePr>
        <xdr:cNvPr id="2" name="Chart 1">
          <a:extLst>
            <a:ext uri="{FF2B5EF4-FFF2-40B4-BE49-F238E27FC236}">
              <a16:creationId xmlns:a16="http://schemas.microsoft.com/office/drawing/2014/main" id="{BE044643-A16A-4BFF-BD59-65CFF008C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aine.groat/OneDrive%20-%20U%20S%20Pharmacopeial%20Convention%20Inc/mdsc_Administrative/Templates/Template%20Suspension%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Beyond-Use Date"/>
    </sheetNames>
    <sheetDataSet>
      <sheetData sheetId="0">
        <row r="14">
          <cell r="F14" t="e">
            <v>#DIV/0!</v>
          </cell>
        </row>
        <row r="15">
          <cell r="F15" t="e">
            <v>#DIV/0!</v>
          </cell>
        </row>
        <row r="16">
          <cell r="F16" t="e">
            <v>#DIV/0!</v>
          </cell>
        </row>
        <row r="17">
          <cell r="F17" t="e">
            <v>#DIV/0!</v>
          </cell>
        </row>
        <row r="18">
          <cell r="F18" t="e">
            <v>#DIV/0!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tabSelected="1" workbookViewId="0">
      <selection activeCell="B14" sqref="B14"/>
    </sheetView>
  </sheetViews>
  <sheetFormatPr defaultRowHeight="15.75" x14ac:dyDescent="0.25"/>
  <cols>
    <col min="1" max="1" width="3.85546875" style="2" customWidth="1"/>
    <col min="2" max="2" width="62.5703125" style="1" customWidth="1"/>
    <col min="3" max="3" width="14.7109375" style="1" customWidth="1"/>
    <col min="4" max="4" width="59.28515625" style="1" customWidth="1"/>
    <col min="5" max="16384" width="9.140625" style="1"/>
  </cols>
  <sheetData>
    <row r="1" spans="1:5" ht="16.5" thickBot="1" x14ac:dyDescent="0.3">
      <c r="A1" s="29" t="s">
        <v>0</v>
      </c>
      <c r="B1" s="29"/>
      <c r="C1" s="29"/>
      <c r="D1" s="29"/>
    </row>
    <row r="2" spans="1:5" ht="15.75" customHeight="1" x14ac:dyDescent="0.25">
      <c r="A2" s="20" t="s">
        <v>1</v>
      </c>
      <c r="B2" s="21"/>
      <c r="C2" s="21"/>
      <c r="D2" s="22"/>
    </row>
    <row r="3" spans="1:5" ht="15.75" customHeight="1" x14ac:dyDescent="0.25">
      <c r="A3" s="23"/>
      <c r="B3" s="24"/>
      <c r="C3" s="24"/>
      <c r="D3" s="25"/>
    </row>
    <row r="4" spans="1:5" ht="15.75" customHeight="1" x14ac:dyDescent="0.25">
      <c r="A4" s="23"/>
      <c r="B4" s="24"/>
      <c r="C4" s="24"/>
      <c r="D4" s="25"/>
      <c r="E4" s="13"/>
    </row>
    <row r="5" spans="1:5" ht="0.75" customHeight="1" thickBot="1" x14ac:dyDescent="0.3">
      <c r="A5" s="26"/>
      <c r="B5" s="27"/>
      <c r="C5" s="27"/>
      <c r="D5" s="28"/>
    </row>
    <row r="6" spans="1:5" x14ac:dyDescent="0.25">
      <c r="A6" s="230"/>
      <c r="B6" s="231"/>
      <c r="C6" s="231"/>
      <c r="D6" s="231"/>
    </row>
    <row r="7" spans="1:5" ht="47.25" x14ac:dyDescent="0.25">
      <c r="A7" s="16" t="s">
        <v>2</v>
      </c>
      <c r="B7" s="17"/>
      <c r="C7" s="4" t="s">
        <v>3</v>
      </c>
      <c r="D7" s="5" t="s">
        <v>4</v>
      </c>
    </row>
    <row r="8" spans="1:5" x14ac:dyDescent="0.25">
      <c r="A8" s="16" t="s">
        <v>5</v>
      </c>
      <c r="B8" s="17"/>
      <c r="C8" s="4"/>
      <c r="D8" s="5"/>
    </row>
    <row r="9" spans="1:5" ht="24" customHeight="1" x14ac:dyDescent="0.2">
      <c r="A9" s="6">
        <v>1</v>
      </c>
      <c r="B9" s="7" t="s">
        <v>6</v>
      </c>
      <c r="C9" s="8"/>
      <c r="D9" s="9"/>
    </row>
    <row r="10" spans="1:5" x14ac:dyDescent="0.2">
      <c r="A10" s="6">
        <v>2</v>
      </c>
      <c r="B10" s="10" t="s">
        <v>7</v>
      </c>
      <c r="C10" s="8"/>
      <c r="D10" s="9"/>
    </row>
    <row r="11" spans="1:5" x14ac:dyDescent="0.2">
      <c r="A11" s="6">
        <v>3</v>
      </c>
      <c r="B11" s="7" t="s">
        <v>8</v>
      </c>
      <c r="C11" s="8"/>
      <c r="D11" s="9"/>
    </row>
    <row r="12" spans="1:5" x14ac:dyDescent="0.2">
      <c r="A12" s="6"/>
      <c r="B12" s="3" t="s">
        <v>9</v>
      </c>
      <c r="C12" s="8"/>
      <c r="D12" s="7"/>
    </row>
    <row r="13" spans="1:5" ht="30" x14ac:dyDescent="0.2">
      <c r="A13" s="6">
        <v>4</v>
      </c>
      <c r="B13" s="7" t="s">
        <v>10</v>
      </c>
      <c r="C13" s="8"/>
      <c r="D13" s="30"/>
    </row>
    <row r="14" spans="1:5" ht="60" x14ac:dyDescent="0.2">
      <c r="A14" s="6">
        <v>5</v>
      </c>
      <c r="B14" s="7" t="s">
        <v>11</v>
      </c>
      <c r="C14" s="8"/>
      <c r="D14" s="31"/>
    </row>
    <row r="15" spans="1:5" ht="45" x14ac:dyDescent="0.2">
      <c r="A15" s="6">
        <v>6</v>
      </c>
      <c r="B15" s="7" t="s">
        <v>12</v>
      </c>
      <c r="C15" s="8"/>
      <c r="D15" s="31"/>
    </row>
    <row r="16" spans="1:5" s="34" customFormat="1" ht="45" x14ac:dyDescent="0.2">
      <c r="A16" s="32"/>
      <c r="B16" s="30" t="s">
        <v>135</v>
      </c>
      <c r="C16" s="33"/>
      <c r="D16" s="31"/>
    </row>
    <row r="17" spans="1:4" x14ac:dyDescent="0.2">
      <c r="A17" s="6">
        <v>7</v>
      </c>
      <c r="B17" s="7" t="s">
        <v>13</v>
      </c>
      <c r="C17" s="8"/>
      <c r="D17" s="31"/>
    </row>
    <row r="18" spans="1:4" ht="30" x14ac:dyDescent="0.2">
      <c r="A18" s="6">
        <v>8</v>
      </c>
      <c r="B18" s="7" t="s">
        <v>14</v>
      </c>
      <c r="C18" s="8"/>
      <c r="D18" s="31"/>
    </row>
    <row r="19" spans="1:4" ht="45" x14ac:dyDescent="0.2">
      <c r="A19" s="6">
        <v>9</v>
      </c>
      <c r="B19" s="10" t="s">
        <v>15</v>
      </c>
      <c r="C19" s="8"/>
      <c r="D19" s="31"/>
    </row>
    <row r="20" spans="1:4" ht="30" x14ac:dyDescent="0.2">
      <c r="A20" s="6">
        <v>10</v>
      </c>
      <c r="B20" s="7" t="s">
        <v>16</v>
      </c>
      <c r="C20" s="8"/>
      <c r="D20" s="31"/>
    </row>
    <row r="21" spans="1:4" x14ac:dyDescent="0.2">
      <c r="A21" s="6">
        <v>11</v>
      </c>
      <c r="B21" s="7" t="s">
        <v>17</v>
      </c>
      <c r="C21" s="8"/>
      <c r="D21" s="31"/>
    </row>
    <row r="22" spans="1:4" ht="60" x14ac:dyDescent="0.2">
      <c r="A22" s="6">
        <v>12</v>
      </c>
      <c r="B22" s="7" t="s">
        <v>18</v>
      </c>
      <c r="C22" s="8"/>
      <c r="D22" s="31"/>
    </row>
    <row r="23" spans="1:4" x14ac:dyDescent="0.2">
      <c r="A23" s="6">
        <v>13</v>
      </c>
      <c r="B23" s="7" t="s">
        <v>19</v>
      </c>
      <c r="C23" s="8"/>
      <c r="D23" s="31"/>
    </row>
    <row r="24" spans="1:4" ht="45" x14ac:dyDescent="0.2">
      <c r="A24" s="6">
        <v>14</v>
      </c>
      <c r="B24" s="11" t="s">
        <v>20</v>
      </c>
      <c r="C24" s="8"/>
      <c r="D24" s="31"/>
    </row>
    <row r="25" spans="1:4" x14ac:dyDescent="0.2">
      <c r="A25" s="16" t="s">
        <v>21</v>
      </c>
      <c r="B25" s="17"/>
      <c r="C25" s="8"/>
      <c r="D25" s="31"/>
    </row>
    <row r="26" spans="1:4" ht="30" x14ac:dyDescent="0.2">
      <c r="A26" s="6">
        <v>1</v>
      </c>
      <c r="B26" s="7" t="s">
        <v>22</v>
      </c>
      <c r="C26" s="8"/>
      <c r="D26" s="31"/>
    </row>
    <row r="27" spans="1:4" ht="60" x14ac:dyDescent="0.2">
      <c r="A27" s="6">
        <v>2</v>
      </c>
      <c r="B27" s="7" t="s">
        <v>23</v>
      </c>
      <c r="C27" s="8"/>
      <c r="D27" s="31"/>
    </row>
    <row r="28" spans="1:4" ht="32.25" customHeight="1" x14ac:dyDescent="0.2">
      <c r="A28" s="6">
        <v>3</v>
      </c>
      <c r="B28" s="7" t="s">
        <v>24</v>
      </c>
      <c r="C28" s="8"/>
      <c r="D28" s="31"/>
    </row>
    <row r="29" spans="1:4" ht="90" x14ac:dyDescent="0.2">
      <c r="A29" s="14">
        <v>4</v>
      </c>
      <c r="B29" s="11" t="s">
        <v>25</v>
      </c>
      <c r="C29" s="8"/>
      <c r="D29" s="31"/>
    </row>
    <row r="30" spans="1:4" ht="30" x14ac:dyDescent="0.2">
      <c r="A30" s="14">
        <v>5</v>
      </c>
      <c r="B30" s="11" t="s">
        <v>26</v>
      </c>
      <c r="C30" s="8"/>
      <c r="D30" s="31"/>
    </row>
    <row r="31" spans="1:4" x14ac:dyDescent="0.2">
      <c r="A31" s="14">
        <v>6</v>
      </c>
      <c r="B31" s="11" t="s">
        <v>27</v>
      </c>
      <c r="C31" s="8"/>
      <c r="D31" s="31"/>
    </row>
    <row r="32" spans="1:4" x14ac:dyDescent="0.2">
      <c r="A32" s="18" t="s">
        <v>28</v>
      </c>
      <c r="B32" s="19"/>
      <c r="C32" s="8"/>
      <c r="D32" s="12"/>
    </row>
    <row r="33" spans="1:4" ht="30" x14ac:dyDescent="0.2">
      <c r="A33" s="6">
        <v>1</v>
      </c>
      <c r="B33" s="7" t="s">
        <v>29</v>
      </c>
      <c r="C33" s="8"/>
      <c r="D33" s="15"/>
    </row>
  </sheetData>
  <mergeCells count="7">
    <mergeCell ref="A7:B7"/>
    <mergeCell ref="A32:B32"/>
    <mergeCell ref="A2:D5"/>
    <mergeCell ref="A1:D1"/>
    <mergeCell ref="A6:D6"/>
    <mergeCell ref="A8:B8"/>
    <mergeCell ref="A25:B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7"/>
  <sheetViews>
    <sheetView topLeftCell="A57" workbookViewId="0">
      <selection activeCell="A74" sqref="A74:D74"/>
    </sheetView>
  </sheetViews>
  <sheetFormatPr defaultColWidth="9.140625" defaultRowHeight="12.75" x14ac:dyDescent="0.2"/>
  <cols>
    <col min="1" max="11" width="12.7109375" style="38" customWidth="1"/>
    <col min="12" max="12" width="12.7109375" style="39" customWidth="1"/>
    <col min="13" max="16384" width="9.140625" style="38"/>
  </cols>
  <sheetData>
    <row r="1" spans="1:12" ht="15.75" x14ac:dyDescent="0.25">
      <c r="A1" s="35" t="s">
        <v>30</v>
      </c>
      <c r="B1" s="36"/>
      <c r="C1" s="36"/>
      <c r="D1" s="36"/>
      <c r="E1" s="36"/>
      <c r="F1" s="36"/>
      <c r="G1" s="36"/>
      <c r="H1" s="36"/>
      <c r="I1" s="37"/>
      <c r="J1" s="37"/>
    </row>
    <row r="2" spans="1:12" x14ac:dyDescent="0.2">
      <c r="A2" s="40" t="s">
        <v>31</v>
      </c>
      <c r="B2" s="41"/>
      <c r="C2" s="41"/>
      <c r="D2" s="41"/>
      <c r="E2" s="41"/>
      <c r="F2" s="42"/>
      <c r="G2" s="42"/>
      <c r="H2" s="42"/>
    </row>
    <row r="3" spans="1:12" ht="13.5" thickBot="1" x14ac:dyDescent="0.25">
      <c r="A3" s="43"/>
      <c r="B3" s="39"/>
      <c r="C3" s="39"/>
      <c r="D3" s="39"/>
      <c r="E3" s="39"/>
    </row>
    <row r="4" spans="1:12" ht="81" customHeight="1" x14ac:dyDescent="0.2">
      <c r="A4" s="44" t="s">
        <v>32</v>
      </c>
      <c r="B4" s="45"/>
      <c r="C4" s="45"/>
      <c r="D4" s="45"/>
      <c r="E4" s="46"/>
    </row>
    <row r="5" spans="1:12" ht="25.5" x14ac:dyDescent="0.2">
      <c r="A5" s="47"/>
      <c r="B5" s="48" t="s">
        <v>33</v>
      </c>
      <c r="C5" s="48" t="s">
        <v>34</v>
      </c>
      <c r="D5" s="48" t="s">
        <v>35</v>
      </c>
      <c r="E5" s="49" t="s">
        <v>36</v>
      </c>
    </row>
    <row r="6" spans="1:12" x14ac:dyDescent="0.2">
      <c r="A6" s="50" t="s">
        <v>37</v>
      </c>
      <c r="B6" s="39"/>
      <c r="C6" s="51"/>
      <c r="D6" s="52"/>
      <c r="E6" s="53"/>
    </row>
    <row r="7" spans="1:12" x14ac:dyDescent="0.2">
      <c r="A7" s="50" t="s">
        <v>38</v>
      </c>
      <c r="B7" s="51"/>
      <c r="C7" s="54"/>
      <c r="D7" s="51"/>
      <c r="E7" s="53"/>
    </row>
    <row r="8" spans="1:12" x14ac:dyDescent="0.2">
      <c r="A8" s="50" t="s">
        <v>39</v>
      </c>
      <c r="B8" s="55" t="e">
        <f>B7/B6</f>
        <v>#DIV/0!</v>
      </c>
      <c r="C8" s="55" t="e">
        <f t="shared" ref="C8:D8" si="0">C7/C6</f>
        <v>#DIV/0!</v>
      </c>
      <c r="D8" s="55" t="e">
        <f t="shared" si="0"/>
        <v>#DIV/0!</v>
      </c>
      <c r="E8" s="56" t="e">
        <f>E7/E6</f>
        <v>#DIV/0!</v>
      </c>
    </row>
    <row r="9" spans="1:12" ht="13.5" thickBot="1" x14ac:dyDescent="0.25">
      <c r="A9" s="57" t="s">
        <v>40</v>
      </c>
      <c r="B9" s="58" t="s">
        <v>41</v>
      </c>
      <c r="C9" s="58" t="s">
        <v>42</v>
      </c>
      <c r="D9" s="58" t="s">
        <v>43</v>
      </c>
      <c r="E9" s="59" t="s">
        <v>44</v>
      </c>
    </row>
    <row r="10" spans="1:12" x14ac:dyDescent="0.2">
      <c r="A10" s="60"/>
      <c r="B10" s="39"/>
      <c r="C10" s="51"/>
      <c r="D10" s="52"/>
      <c r="E10" s="61"/>
    </row>
    <row r="11" spans="1:12" ht="13.5" thickBot="1" x14ac:dyDescent="0.25">
      <c r="A11" s="39"/>
      <c r="B11" s="39"/>
      <c r="C11" s="51"/>
      <c r="D11" s="52"/>
      <c r="E11" s="61"/>
    </row>
    <row r="12" spans="1:12" ht="42.75" customHeight="1" x14ac:dyDescent="0.2">
      <c r="A12" s="44" t="s">
        <v>45</v>
      </c>
      <c r="B12" s="62"/>
      <c r="C12" s="62"/>
      <c r="D12" s="62"/>
      <c r="E12" s="62"/>
      <c r="F12" s="62"/>
      <c r="G12" s="63"/>
      <c r="L12" s="38"/>
    </row>
    <row r="13" spans="1:12" x14ac:dyDescent="0.2">
      <c r="A13" s="64" t="s">
        <v>46</v>
      </c>
      <c r="B13" s="65" t="s">
        <v>47</v>
      </c>
      <c r="C13" s="66" t="s">
        <v>48</v>
      </c>
      <c r="D13" s="66" t="s">
        <v>49</v>
      </c>
      <c r="E13" s="66" t="s">
        <v>50</v>
      </c>
      <c r="F13" s="66" t="s">
        <v>51</v>
      </c>
      <c r="G13" s="67" t="s">
        <v>39</v>
      </c>
      <c r="L13" s="38"/>
    </row>
    <row r="14" spans="1:12" x14ac:dyDescent="0.2">
      <c r="A14" s="68">
        <v>0.8</v>
      </c>
      <c r="B14" s="69"/>
      <c r="C14" s="51"/>
      <c r="D14" s="51"/>
      <c r="E14" s="51"/>
      <c r="F14" s="70" t="e">
        <f>AVERAGE(C14:E14)</f>
        <v>#DIV/0!</v>
      </c>
      <c r="G14" s="71" t="e">
        <f>STDEV(C14:E14)/F14</f>
        <v>#DIV/0!</v>
      </c>
      <c r="L14" s="38"/>
    </row>
    <row r="15" spans="1:12" x14ac:dyDescent="0.2">
      <c r="A15" s="68">
        <v>0.9</v>
      </c>
      <c r="B15" s="69"/>
      <c r="C15" s="51"/>
      <c r="D15" s="51"/>
      <c r="E15" s="51"/>
      <c r="F15" s="70" t="e">
        <f t="shared" ref="F15:F18" si="1">AVERAGE(C15:E15)</f>
        <v>#DIV/0!</v>
      </c>
      <c r="G15" s="71" t="e">
        <f>STDEV(C15:E15)/F15</f>
        <v>#DIV/0!</v>
      </c>
      <c r="L15" s="38"/>
    </row>
    <row r="16" spans="1:12" x14ac:dyDescent="0.2">
      <c r="A16" s="68">
        <v>1</v>
      </c>
      <c r="B16" s="69"/>
      <c r="C16" s="51"/>
      <c r="D16" s="51"/>
      <c r="E16" s="51"/>
      <c r="F16" s="70" t="e">
        <f t="shared" si="1"/>
        <v>#DIV/0!</v>
      </c>
      <c r="G16" s="71" t="e">
        <f>STDEV(C16:E16)/F16</f>
        <v>#DIV/0!</v>
      </c>
      <c r="L16" s="38"/>
    </row>
    <row r="17" spans="1:12" x14ac:dyDescent="0.2">
      <c r="A17" s="68">
        <v>1.1000000000000001</v>
      </c>
      <c r="B17" s="69"/>
      <c r="C17" s="51"/>
      <c r="D17" s="51"/>
      <c r="E17" s="51"/>
      <c r="F17" s="70" t="e">
        <f t="shared" si="1"/>
        <v>#DIV/0!</v>
      </c>
      <c r="G17" s="71" t="e">
        <f>STDEV(C17:E17)/F17</f>
        <v>#DIV/0!</v>
      </c>
      <c r="L17" s="38"/>
    </row>
    <row r="18" spans="1:12" x14ac:dyDescent="0.2">
      <c r="A18" s="68">
        <v>1.2</v>
      </c>
      <c r="B18" s="69"/>
      <c r="C18" s="51"/>
      <c r="D18" s="51"/>
      <c r="E18" s="51"/>
      <c r="F18" s="70" t="e">
        <f t="shared" si="1"/>
        <v>#DIV/0!</v>
      </c>
      <c r="G18" s="71" t="e">
        <f>STDEV(C18:E18)/F18</f>
        <v>#DIV/0!</v>
      </c>
      <c r="L18" s="38"/>
    </row>
    <row r="19" spans="1:12" x14ac:dyDescent="0.2">
      <c r="A19" s="68"/>
      <c r="B19" s="69"/>
      <c r="C19" s="39"/>
      <c r="D19" s="39"/>
      <c r="E19" s="39"/>
      <c r="F19" s="70"/>
      <c r="G19" s="71"/>
      <c r="L19" s="38"/>
    </row>
    <row r="20" spans="1:12" x14ac:dyDescent="0.2">
      <c r="A20" s="68"/>
      <c r="B20" s="69"/>
      <c r="C20" s="39"/>
      <c r="D20" s="39" t="s">
        <v>52</v>
      </c>
      <c r="E20" s="41" t="s">
        <v>40</v>
      </c>
      <c r="F20" s="70"/>
      <c r="G20" s="71"/>
      <c r="L20" s="38"/>
    </row>
    <row r="21" spans="1:12" ht="15.75" customHeight="1" x14ac:dyDescent="0.2">
      <c r="A21" s="68"/>
      <c r="B21" s="69"/>
      <c r="C21" s="38" t="s">
        <v>53</v>
      </c>
      <c r="D21" s="72">
        <v>0.99880000000000002</v>
      </c>
      <c r="E21" s="73" t="s">
        <v>54</v>
      </c>
      <c r="F21" s="70"/>
      <c r="G21" s="71"/>
      <c r="L21" s="38"/>
    </row>
    <row r="22" spans="1:12" x14ac:dyDescent="0.2">
      <c r="A22" s="68"/>
      <c r="B22" s="69"/>
      <c r="C22" s="38" t="s">
        <v>55</v>
      </c>
      <c r="D22" s="55" t="e">
        <f>102.215/F16</f>
        <v>#DIV/0!</v>
      </c>
      <c r="E22" s="73" t="s">
        <v>56</v>
      </c>
      <c r="F22" s="70"/>
      <c r="G22" s="71"/>
      <c r="L22" s="38"/>
    </row>
    <row r="23" spans="1:12" ht="13.5" thickBot="1" x14ac:dyDescent="0.25">
      <c r="A23" s="74"/>
      <c r="B23" s="75"/>
      <c r="C23" s="76" t="s">
        <v>57</v>
      </c>
      <c r="D23" s="77" t="e">
        <f>STEYX(F14:F18,B14:B18)/F16</f>
        <v>#DIV/0!</v>
      </c>
      <c r="E23" s="78" t="s">
        <v>56</v>
      </c>
      <c r="F23" s="79"/>
      <c r="G23" s="80"/>
      <c r="L23" s="38"/>
    </row>
    <row r="26" spans="1:12" x14ac:dyDescent="0.2">
      <c r="G26" s="81"/>
      <c r="I26" s="39"/>
    </row>
    <row r="28" spans="1:12" x14ac:dyDescent="0.2">
      <c r="H28" s="82"/>
    </row>
    <row r="29" spans="1:12" x14ac:dyDescent="0.2">
      <c r="H29" s="82"/>
      <c r="I29" s="39"/>
    </row>
    <row r="38" spans="1:14" ht="13.5" thickBot="1" x14ac:dyDescent="0.25"/>
    <row r="39" spans="1:14" ht="39" customHeight="1" x14ac:dyDescent="0.2">
      <c r="A39" s="44" t="s">
        <v>58</v>
      </c>
      <c r="B39" s="62"/>
      <c r="C39" s="62"/>
      <c r="D39" s="62"/>
      <c r="E39" s="63"/>
    </row>
    <row r="40" spans="1:14" x14ac:dyDescent="0.2">
      <c r="A40" s="83" t="s">
        <v>59</v>
      </c>
      <c r="B40" s="84"/>
      <c r="C40" s="65"/>
      <c r="D40" s="66" t="s">
        <v>39</v>
      </c>
      <c r="E40" s="85" t="s">
        <v>40</v>
      </c>
    </row>
    <row r="41" spans="1:14" x14ac:dyDescent="0.2">
      <c r="A41" s="86" t="s">
        <v>60</v>
      </c>
      <c r="B41" s="87"/>
      <c r="C41" s="87"/>
      <c r="D41" s="88"/>
      <c r="E41" s="89" t="s">
        <v>61</v>
      </c>
    </row>
    <row r="42" spans="1:14" x14ac:dyDescent="0.2">
      <c r="A42" s="86" t="s">
        <v>62</v>
      </c>
      <c r="B42" s="87"/>
      <c r="C42" s="87"/>
      <c r="D42" s="88"/>
      <c r="E42" s="89" t="s">
        <v>61</v>
      </c>
    </row>
    <row r="43" spans="1:14" x14ac:dyDescent="0.2">
      <c r="A43" s="86" t="s">
        <v>63</v>
      </c>
      <c r="B43" s="87"/>
      <c r="C43" s="87"/>
      <c r="D43" s="88"/>
      <c r="E43" s="89" t="s">
        <v>61</v>
      </c>
    </row>
    <row r="44" spans="1:14" x14ac:dyDescent="0.2">
      <c r="A44" s="86" t="s">
        <v>64</v>
      </c>
      <c r="B44" s="87"/>
      <c r="C44" s="87"/>
      <c r="D44" s="88"/>
      <c r="E44" s="89" t="s">
        <v>61</v>
      </c>
    </row>
    <row r="45" spans="1:14" x14ac:dyDescent="0.2">
      <c r="A45" s="86" t="s">
        <v>65</v>
      </c>
      <c r="B45" s="87"/>
      <c r="C45" s="87"/>
      <c r="D45" s="88"/>
      <c r="E45" s="89" t="s">
        <v>61</v>
      </c>
      <c r="F45" s="90"/>
      <c r="G45" s="91"/>
      <c r="H45" s="92"/>
      <c r="I45" s="39"/>
    </row>
    <row r="46" spans="1:14" ht="13.5" thickBot="1" x14ac:dyDescent="0.25">
      <c r="A46" s="93" t="s">
        <v>66</v>
      </c>
      <c r="B46" s="94"/>
      <c r="C46" s="94"/>
      <c r="D46" s="95" t="e">
        <f>AVERAGE(D41:D45)</f>
        <v>#DIV/0!</v>
      </c>
      <c r="E46" s="59"/>
      <c r="F46" s="81"/>
      <c r="G46" s="81"/>
      <c r="H46" s="81"/>
      <c r="I46" s="81"/>
      <c r="K46" s="81"/>
      <c r="L46" s="81"/>
      <c r="M46" s="81"/>
      <c r="N46" s="81"/>
    </row>
    <row r="47" spans="1:14" x14ac:dyDescent="0.2">
      <c r="A47" s="96"/>
      <c r="B47" s="96"/>
      <c r="C47" s="96"/>
      <c r="D47" s="88"/>
      <c r="E47" s="39"/>
      <c r="F47" s="81"/>
      <c r="G47" s="81"/>
      <c r="H47" s="81"/>
      <c r="I47" s="81"/>
      <c r="K47" s="81"/>
      <c r="L47" s="81"/>
      <c r="M47" s="81"/>
      <c r="N47" s="81"/>
    </row>
    <row r="48" spans="1:14" ht="13.5" thickBot="1" x14ac:dyDescent="0.25">
      <c r="A48" s="97"/>
      <c r="B48" s="97"/>
      <c r="C48" s="97"/>
      <c r="D48" s="98"/>
      <c r="E48" s="39"/>
      <c r="F48" s="81"/>
      <c r="G48" s="81"/>
      <c r="H48" s="81"/>
      <c r="I48" s="81"/>
      <c r="K48" s="81"/>
      <c r="L48" s="81"/>
      <c r="M48" s="81"/>
      <c r="N48" s="81"/>
    </row>
    <row r="49" spans="1:12" ht="40.5" customHeight="1" x14ac:dyDescent="0.2">
      <c r="A49" s="44" t="s">
        <v>67</v>
      </c>
      <c r="B49" s="62"/>
      <c r="C49" s="62"/>
      <c r="D49" s="62"/>
      <c r="E49" s="63"/>
      <c r="L49" s="38"/>
    </row>
    <row r="50" spans="1:12" x14ac:dyDescent="0.2">
      <c r="A50" s="64" t="s">
        <v>59</v>
      </c>
      <c r="B50" s="99" t="s">
        <v>39</v>
      </c>
      <c r="C50" s="99"/>
      <c r="D50" s="100" t="s">
        <v>40</v>
      </c>
      <c r="E50" s="101"/>
      <c r="K50" s="39"/>
      <c r="L50" s="38"/>
    </row>
    <row r="51" spans="1:12" x14ac:dyDescent="0.2">
      <c r="A51" s="102">
        <v>0.8</v>
      </c>
      <c r="B51" s="103"/>
      <c r="C51" s="103"/>
      <c r="D51" s="104" t="s">
        <v>68</v>
      </c>
      <c r="E51" s="105"/>
      <c r="K51" s="39"/>
      <c r="L51" s="38"/>
    </row>
    <row r="52" spans="1:12" x14ac:dyDescent="0.2">
      <c r="A52" s="102">
        <v>1</v>
      </c>
      <c r="B52" s="103"/>
      <c r="C52" s="103"/>
      <c r="D52" s="104" t="s">
        <v>68</v>
      </c>
      <c r="E52" s="105"/>
      <c r="K52" s="106"/>
      <c r="L52" s="38"/>
    </row>
    <row r="53" spans="1:12" ht="15.75" customHeight="1" thickBot="1" x14ac:dyDescent="0.25">
      <c r="A53" s="107">
        <v>1.2</v>
      </c>
      <c r="B53" s="108"/>
      <c r="C53" s="108"/>
      <c r="D53" s="109" t="s">
        <v>68</v>
      </c>
      <c r="E53" s="110"/>
      <c r="K53" s="106"/>
      <c r="L53" s="38"/>
    </row>
    <row r="54" spans="1:12" ht="15.75" customHeight="1" thickBot="1" x14ac:dyDescent="0.25">
      <c r="A54" s="111"/>
      <c r="B54" s="112"/>
      <c r="C54" s="112"/>
      <c r="D54" s="113"/>
      <c r="E54" s="113"/>
      <c r="K54" s="106"/>
      <c r="L54" s="38"/>
    </row>
    <row r="55" spans="1:12" ht="25.5" customHeight="1" x14ac:dyDescent="0.2">
      <c r="A55" s="44" t="s">
        <v>69</v>
      </c>
      <c r="B55" s="62"/>
      <c r="C55" s="62"/>
      <c r="D55" s="62"/>
      <c r="E55" s="63"/>
      <c r="L55" s="38"/>
    </row>
    <row r="56" spans="1:12" x14ac:dyDescent="0.2">
      <c r="A56" s="64" t="s">
        <v>59</v>
      </c>
      <c r="B56" s="99" t="s">
        <v>70</v>
      </c>
      <c r="C56" s="99"/>
      <c r="D56" s="100" t="s">
        <v>40</v>
      </c>
      <c r="E56" s="101"/>
      <c r="K56" s="39"/>
      <c r="L56" s="38"/>
    </row>
    <row r="57" spans="1:12" x14ac:dyDescent="0.2">
      <c r="A57" s="102">
        <v>0.75</v>
      </c>
      <c r="B57" s="103"/>
      <c r="C57" s="103"/>
      <c r="D57" s="101" t="s">
        <v>71</v>
      </c>
      <c r="E57" s="101"/>
      <c r="K57" s="39"/>
      <c r="L57" s="38"/>
    </row>
    <row r="58" spans="1:12" x14ac:dyDescent="0.2">
      <c r="A58" s="102">
        <v>1</v>
      </c>
      <c r="B58" s="103"/>
      <c r="C58" s="103"/>
      <c r="D58" s="101" t="s">
        <v>71</v>
      </c>
      <c r="E58" s="101"/>
      <c r="K58" s="106"/>
      <c r="L58" s="38"/>
    </row>
    <row r="59" spans="1:12" ht="13.5" thickBot="1" x14ac:dyDescent="0.25">
      <c r="A59" s="107">
        <v>1.25</v>
      </c>
      <c r="B59" s="108"/>
      <c r="C59" s="108"/>
      <c r="D59" s="114" t="s">
        <v>71</v>
      </c>
      <c r="E59" s="115"/>
      <c r="K59" s="106"/>
      <c r="L59" s="38"/>
    </row>
    <row r="60" spans="1:12" ht="13.5" thickBot="1" x14ac:dyDescent="0.25">
      <c r="A60" s="111"/>
      <c r="B60" s="112"/>
      <c r="C60" s="112"/>
      <c r="D60" s="39"/>
      <c r="E60" s="39"/>
      <c r="K60" s="106"/>
      <c r="L60" s="38"/>
    </row>
    <row r="61" spans="1:12" ht="42.75" customHeight="1" x14ac:dyDescent="0.2">
      <c r="A61" s="44" t="s">
        <v>72</v>
      </c>
      <c r="B61" s="62"/>
      <c r="C61" s="62"/>
      <c r="D61" s="62"/>
      <c r="E61" s="62"/>
      <c r="F61" s="62"/>
      <c r="G61" s="63"/>
      <c r="H61" s="116"/>
    </row>
    <row r="62" spans="1:12" ht="42.75" customHeight="1" x14ac:dyDescent="0.2">
      <c r="A62" s="117" t="s">
        <v>59</v>
      </c>
      <c r="B62" s="118"/>
      <c r="C62" s="118"/>
      <c r="D62" s="48" t="s">
        <v>39</v>
      </c>
      <c r="E62" s="48" t="s">
        <v>73</v>
      </c>
      <c r="F62" s="48" t="s">
        <v>74</v>
      </c>
      <c r="G62" s="49" t="s">
        <v>75</v>
      </c>
      <c r="H62" s="119"/>
    </row>
    <row r="63" spans="1:12" ht="12.75" customHeight="1" x14ac:dyDescent="0.2">
      <c r="A63" s="120" t="s">
        <v>76</v>
      </c>
      <c r="B63" s="121"/>
      <c r="C63" s="121"/>
      <c r="D63" s="88"/>
      <c r="E63" s="51"/>
      <c r="F63" s="52"/>
      <c r="G63" s="53"/>
      <c r="H63" s="51"/>
    </row>
    <row r="64" spans="1:12" ht="12.75" customHeight="1" x14ac:dyDescent="0.2">
      <c r="A64" s="120" t="s">
        <v>77</v>
      </c>
      <c r="B64" s="121"/>
      <c r="C64" s="121"/>
      <c r="D64" s="88"/>
      <c r="E64" s="51"/>
      <c r="F64" s="52"/>
      <c r="G64" s="53"/>
      <c r="H64" s="51"/>
    </row>
    <row r="65" spans="1:12" ht="12.75" customHeight="1" x14ac:dyDescent="0.2">
      <c r="A65" s="120" t="s">
        <v>78</v>
      </c>
      <c r="B65" s="121"/>
      <c r="C65" s="121"/>
      <c r="D65" s="88"/>
      <c r="E65" s="51"/>
      <c r="F65" s="52"/>
      <c r="G65" s="53"/>
      <c r="H65" s="51"/>
    </row>
    <row r="66" spans="1:12" ht="12.75" customHeight="1" x14ac:dyDescent="0.2">
      <c r="A66" s="120" t="s">
        <v>79</v>
      </c>
      <c r="B66" s="121"/>
      <c r="C66" s="121"/>
      <c r="D66" s="88"/>
      <c r="E66" s="51"/>
      <c r="F66" s="52"/>
      <c r="G66" s="53"/>
      <c r="H66" s="51"/>
      <c r="L66" s="38"/>
    </row>
    <row r="67" spans="1:12" ht="12.75" customHeight="1" x14ac:dyDescent="0.2">
      <c r="A67" s="120" t="s">
        <v>80</v>
      </c>
      <c r="B67" s="121"/>
      <c r="C67" s="121"/>
      <c r="D67" s="88"/>
      <c r="E67" s="51"/>
      <c r="F67" s="52"/>
      <c r="G67" s="53"/>
      <c r="H67" s="51"/>
      <c r="L67" s="38"/>
    </row>
    <row r="68" spans="1:12" ht="12.75" customHeight="1" x14ac:dyDescent="0.2">
      <c r="A68" s="120" t="s">
        <v>81</v>
      </c>
      <c r="B68" s="121"/>
      <c r="C68" s="121"/>
      <c r="D68" s="88"/>
      <c r="E68" s="51"/>
      <c r="F68" s="52"/>
      <c r="G68" s="53"/>
      <c r="H68" s="51"/>
      <c r="L68" s="38"/>
    </row>
    <row r="69" spans="1:12" ht="12.75" customHeight="1" thickBot="1" x14ac:dyDescent="0.25">
      <c r="A69" s="122" t="s">
        <v>40</v>
      </c>
      <c r="B69" s="123"/>
      <c r="C69" s="123"/>
      <c r="D69" s="58" t="s">
        <v>41</v>
      </c>
      <c r="E69" s="58" t="s">
        <v>42</v>
      </c>
      <c r="F69" s="58" t="s">
        <v>43</v>
      </c>
      <c r="G69" s="59" t="s">
        <v>44</v>
      </c>
      <c r="H69" s="39"/>
      <c r="L69" s="38"/>
    </row>
    <row r="70" spans="1:12" ht="12.75" customHeight="1" x14ac:dyDescent="0.2">
      <c r="A70" s="124" t="s">
        <v>82</v>
      </c>
      <c r="B70" s="125"/>
      <c r="C70" s="125"/>
      <c r="D70" s="125"/>
      <c r="E70" s="125"/>
      <c r="F70" s="125"/>
      <c r="G70" s="126"/>
      <c r="H70" s="127"/>
      <c r="L70" s="38"/>
    </row>
    <row r="71" spans="1:12" ht="12.75" customHeight="1" x14ac:dyDescent="0.2">
      <c r="A71" s="120" t="s">
        <v>83</v>
      </c>
      <c r="B71" s="121"/>
      <c r="C71" s="121"/>
      <c r="D71" s="121"/>
      <c r="E71" s="121"/>
      <c r="F71" s="121"/>
      <c r="G71" s="128"/>
      <c r="H71" s="127"/>
      <c r="L71" s="38"/>
    </row>
    <row r="72" spans="1:12" ht="12.75" customHeight="1" thickBot="1" x14ac:dyDescent="0.25">
      <c r="A72" s="129" t="s">
        <v>84</v>
      </c>
      <c r="B72" s="130"/>
      <c r="C72" s="130"/>
      <c r="D72" s="130"/>
      <c r="E72" s="130"/>
      <c r="F72" s="130"/>
      <c r="G72" s="131"/>
      <c r="H72" s="127"/>
      <c r="L72" s="38"/>
    </row>
    <row r="73" spans="1:12" ht="13.5" thickBot="1" x14ac:dyDescent="0.25">
      <c r="A73" s="132"/>
      <c r="B73" s="132"/>
      <c r="C73" s="132"/>
      <c r="D73" s="132"/>
      <c r="E73" s="132"/>
      <c r="F73" s="132"/>
      <c r="G73" s="132"/>
      <c r="H73" s="132"/>
      <c r="L73" s="38"/>
    </row>
    <row r="74" spans="1:12" ht="51" customHeight="1" x14ac:dyDescent="0.2">
      <c r="A74" s="44" t="s">
        <v>85</v>
      </c>
      <c r="B74" s="133"/>
      <c r="C74" s="133"/>
      <c r="D74" s="134"/>
      <c r="E74" s="81"/>
      <c r="L74" s="38"/>
    </row>
    <row r="75" spans="1:12" x14ac:dyDescent="0.2">
      <c r="A75" s="135"/>
      <c r="B75" s="136" t="s">
        <v>59</v>
      </c>
      <c r="C75" s="137" t="s">
        <v>86</v>
      </c>
      <c r="D75" s="85" t="s">
        <v>40</v>
      </c>
      <c r="E75" s="138"/>
      <c r="L75" s="38"/>
    </row>
    <row r="76" spans="1:12" ht="15" x14ac:dyDescent="0.25">
      <c r="A76" s="139" t="s">
        <v>87</v>
      </c>
      <c r="B76" s="140"/>
      <c r="C76"/>
      <c r="D76" s="85"/>
      <c r="E76" s="138"/>
      <c r="L76" s="38"/>
    </row>
    <row r="77" spans="1:12" x14ac:dyDescent="0.2">
      <c r="A77" s="141" t="s">
        <v>88</v>
      </c>
      <c r="B77" s="142"/>
      <c r="C77" s="142"/>
      <c r="D77" s="85" t="s">
        <v>89</v>
      </c>
      <c r="E77" s="143"/>
      <c r="L77" s="38"/>
    </row>
    <row r="78" spans="1:12" x14ac:dyDescent="0.2">
      <c r="A78" s="141" t="s">
        <v>90</v>
      </c>
      <c r="B78" s="142"/>
      <c r="C78" s="142"/>
      <c r="D78" s="85" t="s">
        <v>91</v>
      </c>
      <c r="E78" s="143"/>
      <c r="L78" s="38"/>
    </row>
    <row r="79" spans="1:12" x14ac:dyDescent="0.2">
      <c r="A79" s="141" t="s">
        <v>92</v>
      </c>
      <c r="B79" s="142"/>
      <c r="C79" s="142"/>
      <c r="D79" s="85" t="s">
        <v>93</v>
      </c>
      <c r="E79" s="143"/>
      <c r="L79" s="38"/>
    </row>
    <row r="80" spans="1:12" x14ac:dyDescent="0.2">
      <c r="A80" s="141" t="s">
        <v>94</v>
      </c>
      <c r="B80" s="142"/>
      <c r="C80" s="142"/>
      <c r="D80" s="85" t="s">
        <v>95</v>
      </c>
      <c r="E80" s="143"/>
      <c r="L80" s="38"/>
    </row>
    <row r="81" spans="1:12" x14ac:dyDescent="0.2">
      <c r="A81" s="141" t="s">
        <v>96</v>
      </c>
      <c r="B81" s="142"/>
      <c r="C81" s="142"/>
      <c r="D81" s="85" t="s">
        <v>95</v>
      </c>
      <c r="E81" s="143"/>
      <c r="L81" s="38"/>
    </row>
    <row r="82" spans="1:12" ht="12.75" customHeight="1" x14ac:dyDescent="0.2">
      <c r="A82" s="139" t="s">
        <v>97</v>
      </c>
      <c r="B82" s="140"/>
      <c r="D82" s="144"/>
      <c r="E82" s="143"/>
      <c r="L82" s="38"/>
    </row>
    <row r="83" spans="1:12" ht="12.75" customHeight="1" x14ac:dyDescent="0.2">
      <c r="A83" s="141" t="s">
        <v>98</v>
      </c>
      <c r="B83" s="145"/>
      <c r="C83" s="145"/>
      <c r="D83" s="85" t="s">
        <v>95</v>
      </c>
      <c r="E83" s="143"/>
      <c r="L83" s="38"/>
    </row>
    <row r="84" spans="1:12" ht="12.75" customHeight="1" x14ac:dyDescent="0.2">
      <c r="A84" s="141" t="s">
        <v>99</v>
      </c>
      <c r="B84" s="145"/>
      <c r="C84" s="145"/>
      <c r="D84" s="85" t="s">
        <v>95</v>
      </c>
      <c r="E84" s="143"/>
      <c r="L84" s="38"/>
    </row>
    <row r="85" spans="1:12" ht="12.75" customHeight="1" thickBot="1" x14ac:dyDescent="0.25">
      <c r="A85" s="146" t="s">
        <v>100</v>
      </c>
      <c r="B85" s="147"/>
      <c r="C85" s="147"/>
      <c r="D85" s="59" t="s">
        <v>95</v>
      </c>
      <c r="E85" s="143"/>
      <c r="L85" s="38"/>
    </row>
    <row r="86" spans="1:12" ht="13.5" thickBot="1" x14ac:dyDescent="0.25">
      <c r="A86" s="39"/>
      <c r="B86" s="145"/>
      <c r="C86" s="145"/>
      <c r="D86" s="39"/>
      <c r="E86" s="143"/>
      <c r="F86" s="90"/>
      <c r="L86" s="38"/>
    </row>
    <row r="87" spans="1:12" ht="48" customHeight="1" x14ac:dyDescent="0.2">
      <c r="A87" s="44" t="s">
        <v>101</v>
      </c>
      <c r="B87" s="62"/>
      <c r="C87" s="62"/>
      <c r="D87" s="62"/>
      <c r="E87" s="63"/>
      <c r="F87" s="116"/>
      <c r="L87" s="38"/>
    </row>
    <row r="88" spans="1:12" x14ac:dyDescent="0.2">
      <c r="A88" s="117"/>
      <c r="B88" s="118"/>
      <c r="C88" s="48" t="s">
        <v>102</v>
      </c>
      <c r="D88" s="48" t="s">
        <v>103</v>
      </c>
      <c r="E88" s="148" t="s">
        <v>40</v>
      </c>
      <c r="F88" s="127"/>
      <c r="L88" s="38"/>
    </row>
    <row r="89" spans="1:12" x14ac:dyDescent="0.2">
      <c r="A89" s="120" t="s">
        <v>59</v>
      </c>
      <c r="B89" s="121"/>
      <c r="C89" s="149"/>
      <c r="D89" s="149"/>
      <c r="E89" s="150" t="s">
        <v>95</v>
      </c>
      <c r="F89" s="127"/>
      <c r="L89" s="38"/>
    </row>
    <row r="90" spans="1:12" ht="13.5" thickBot="1" x14ac:dyDescent="0.25">
      <c r="A90" s="129" t="s">
        <v>86</v>
      </c>
      <c r="B90" s="130"/>
      <c r="C90" s="151"/>
      <c r="D90" s="151"/>
      <c r="E90" s="152" t="s">
        <v>95</v>
      </c>
      <c r="F90" s="153"/>
      <c r="L90" s="38"/>
    </row>
    <row r="91" spans="1:12" x14ac:dyDescent="0.2">
      <c r="A91" s="132"/>
      <c r="B91" s="132"/>
      <c r="C91" s="142"/>
      <c r="D91" s="142"/>
      <c r="E91" s="153"/>
      <c r="F91" s="153"/>
      <c r="L91" s="38"/>
    </row>
    <row r="92" spans="1:12" ht="13.5" thickBot="1" x14ac:dyDescent="0.25"/>
    <row r="93" spans="1:12" ht="51" customHeight="1" x14ac:dyDescent="0.2">
      <c r="A93" s="44" t="s">
        <v>104</v>
      </c>
      <c r="B93" s="62"/>
      <c r="C93" s="62"/>
      <c r="D93" s="62"/>
      <c r="E93" s="62"/>
      <c r="F93" s="62"/>
      <c r="G93" s="62"/>
      <c r="H93" s="63"/>
      <c r="L93" s="38"/>
    </row>
    <row r="94" spans="1:12" x14ac:dyDescent="0.2">
      <c r="A94" s="154"/>
      <c r="B94" s="155"/>
      <c r="C94" s="137" t="s">
        <v>70</v>
      </c>
      <c r="D94" s="99" t="s">
        <v>105</v>
      </c>
      <c r="E94" s="99"/>
      <c r="F94" s="99" t="s">
        <v>40</v>
      </c>
      <c r="G94" s="99"/>
      <c r="H94" s="156"/>
      <c r="L94" s="38"/>
    </row>
    <row r="95" spans="1:12" ht="27" customHeight="1" x14ac:dyDescent="0.2">
      <c r="A95" s="157" t="s">
        <v>106</v>
      </c>
      <c r="B95" s="158"/>
      <c r="C95" s="111"/>
      <c r="D95" s="159"/>
      <c r="E95" s="159"/>
      <c r="F95" s="160" t="s">
        <v>107</v>
      </c>
      <c r="G95" s="160"/>
      <c r="H95" s="161"/>
      <c r="L95" s="38"/>
    </row>
    <row r="96" spans="1:12" ht="15" customHeight="1" x14ac:dyDescent="0.2">
      <c r="A96" s="157" t="s">
        <v>108</v>
      </c>
      <c r="B96" s="158"/>
      <c r="C96" s="111"/>
      <c r="D96" s="140"/>
      <c r="E96" s="140"/>
      <c r="F96" s="160"/>
      <c r="G96" s="160"/>
      <c r="H96" s="161"/>
    </row>
    <row r="97" spans="1:8" ht="15" customHeight="1" x14ac:dyDescent="0.25">
      <c r="A97" s="157" t="s">
        <v>109</v>
      </c>
      <c r="B97" s="158"/>
      <c r="C97" s="111"/>
      <c r="D97" s="140"/>
      <c r="E97" s="140"/>
      <c r="F97" s="160"/>
      <c r="G97" s="160"/>
      <c r="H97" s="161"/>
    </row>
    <row r="98" spans="1:8" x14ac:dyDescent="0.2">
      <c r="A98" s="157" t="s">
        <v>110</v>
      </c>
      <c r="B98" s="158"/>
      <c r="C98" s="111"/>
      <c r="D98" s="162"/>
      <c r="E98" s="162"/>
      <c r="F98" s="160"/>
      <c r="G98" s="160"/>
      <c r="H98" s="161"/>
    </row>
    <row r="99" spans="1:8" ht="15.75" customHeight="1" thickBot="1" x14ac:dyDescent="0.25">
      <c r="A99" s="163" t="s">
        <v>111</v>
      </c>
      <c r="B99" s="164"/>
      <c r="C99" s="165"/>
      <c r="D99" s="166"/>
      <c r="E99" s="166"/>
      <c r="F99" s="167"/>
      <c r="G99" s="167"/>
      <c r="H99" s="168"/>
    </row>
    <row r="100" spans="1:8" ht="13.5" thickBot="1" x14ac:dyDescent="0.25"/>
    <row r="101" spans="1:8" ht="38.25" customHeight="1" x14ac:dyDescent="0.2">
      <c r="A101" s="44" t="s">
        <v>112</v>
      </c>
      <c r="B101" s="62"/>
      <c r="C101" s="62"/>
      <c r="D101" s="62"/>
      <c r="E101" s="62"/>
      <c r="F101" s="62"/>
      <c r="G101" s="63"/>
    </row>
    <row r="102" spans="1:8" ht="15" customHeight="1" x14ac:dyDescent="0.2">
      <c r="A102" s="169"/>
      <c r="B102" s="170" t="s">
        <v>113</v>
      </c>
      <c r="C102" s="170"/>
      <c r="D102" s="169"/>
      <c r="E102" s="170" t="s">
        <v>114</v>
      </c>
      <c r="F102" s="170"/>
      <c r="G102" s="171" t="s">
        <v>40</v>
      </c>
    </row>
    <row r="103" spans="1:8" ht="15" customHeight="1" x14ac:dyDescent="0.2">
      <c r="A103" s="172" t="s">
        <v>115</v>
      </c>
      <c r="B103" s="173" t="s">
        <v>116</v>
      </c>
      <c r="C103" s="174"/>
      <c r="D103" s="172" t="s">
        <v>115</v>
      </c>
      <c r="E103" s="173" t="s">
        <v>116</v>
      </c>
      <c r="F103" s="175"/>
      <c r="G103" s="176" t="s">
        <v>95</v>
      </c>
    </row>
    <row r="104" spans="1:8" ht="15" customHeight="1" x14ac:dyDescent="0.2">
      <c r="A104" s="177" t="s">
        <v>117</v>
      </c>
      <c r="B104" s="178"/>
      <c r="C104" s="179"/>
      <c r="D104" s="177" t="s">
        <v>117</v>
      </c>
      <c r="E104" s="178"/>
      <c r="F104" s="180"/>
      <c r="G104" s="181"/>
    </row>
    <row r="105" spans="1:8" ht="15" customHeight="1" x14ac:dyDescent="0.2">
      <c r="A105" s="177" t="s">
        <v>118</v>
      </c>
      <c r="B105" s="178"/>
      <c r="C105" s="179"/>
      <c r="D105" s="177" t="s">
        <v>118</v>
      </c>
      <c r="E105" s="178"/>
      <c r="F105" s="180"/>
      <c r="G105" s="181"/>
    </row>
    <row r="106" spans="1:8" ht="15" customHeight="1" x14ac:dyDescent="0.2">
      <c r="A106" s="182" t="s">
        <v>51</v>
      </c>
      <c r="B106" s="183"/>
      <c r="C106" s="184" t="e">
        <f>AVERAGE(C103:C105)/10</f>
        <v>#DIV/0!</v>
      </c>
      <c r="D106" s="177" t="s">
        <v>51</v>
      </c>
      <c r="F106" s="184" t="e">
        <f>AVERAGE(F103:F105)/10</f>
        <v>#DIV/0!</v>
      </c>
      <c r="G106" s="181"/>
    </row>
    <row r="107" spans="1:8" ht="15" customHeight="1" x14ac:dyDescent="0.2">
      <c r="A107" s="185"/>
      <c r="B107" s="186" t="s">
        <v>39</v>
      </c>
      <c r="C107" s="187" t="e">
        <f>STDEV(C103:C105)/AVERAGE(C103:C105)</f>
        <v>#DIV/0!</v>
      </c>
      <c r="D107" s="185"/>
      <c r="E107" s="186" t="s">
        <v>39</v>
      </c>
      <c r="F107" s="187" t="e">
        <f>STDEV(F103:F105)/AVERAGE(F103:F105)</f>
        <v>#DIV/0!</v>
      </c>
      <c r="G107" s="188"/>
    </row>
    <row r="108" spans="1:8" ht="15" customHeight="1" x14ac:dyDescent="0.2">
      <c r="A108" s="172" t="s">
        <v>115</v>
      </c>
      <c r="B108" s="173" t="s">
        <v>119</v>
      </c>
      <c r="C108" s="189"/>
      <c r="D108" s="172" t="s">
        <v>115</v>
      </c>
      <c r="E108" s="173" t="s">
        <v>119</v>
      </c>
      <c r="F108" s="189"/>
      <c r="G108" s="176" t="s">
        <v>95</v>
      </c>
    </row>
    <row r="109" spans="1:8" ht="15" customHeight="1" x14ac:dyDescent="0.2">
      <c r="A109" s="177" t="s">
        <v>117</v>
      </c>
      <c r="B109" s="178"/>
      <c r="C109" s="190"/>
      <c r="D109" s="177" t="s">
        <v>117</v>
      </c>
      <c r="E109" s="178"/>
      <c r="F109" s="190"/>
      <c r="G109" s="181"/>
    </row>
    <row r="110" spans="1:8" ht="15" customHeight="1" x14ac:dyDescent="0.2">
      <c r="A110" s="177" t="s">
        <v>118</v>
      </c>
      <c r="B110" s="178"/>
      <c r="C110" s="190"/>
      <c r="D110" s="177" t="s">
        <v>118</v>
      </c>
      <c r="E110" s="178"/>
      <c r="F110" s="190"/>
      <c r="G110" s="181"/>
    </row>
    <row r="111" spans="1:8" ht="15" customHeight="1" x14ac:dyDescent="0.2">
      <c r="A111" s="182" t="s">
        <v>51</v>
      </c>
      <c r="B111" s="183"/>
      <c r="C111" s="184" t="e">
        <f>AVERAGE(C108:C110)/10</f>
        <v>#DIV/0!</v>
      </c>
      <c r="D111" s="177" t="s">
        <v>51</v>
      </c>
      <c r="F111" s="184" t="e">
        <f>AVERAGE(F108:F110)/10</f>
        <v>#DIV/0!</v>
      </c>
      <c r="G111" s="181"/>
    </row>
    <row r="112" spans="1:8" ht="15" customHeight="1" x14ac:dyDescent="0.2">
      <c r="A112" s="185"/>
      <c r="B112" s="186" t="s">
        <v>39</v>
      </c>
      <c r="C112" s="187" t="e">
        <f>STDEV(C108:C110)/AVERAGE(C108:C110)</f>
        <v>#DIV/0!</v>
      </c>
      <c r="D112" s="185"/>
      <c r="E112" s="186" t="s">
        <v>39</v>
      </c>
      <c r="F112" s="187" t="e">
        <f>STDEV(F108:F110)/AVERAGE(F108:F110)</f>
        <v>#DIV/0!</v>
      </c>
      <c r="G112" s="188"/>
    </row>
    <row r="113" spans="1:7" ht="15" customHeight="1" x14ac:dyDescent="0.2">
      <c r="A113" s="177" t="s">
        <v>115</v>
      </c>
      <c r="B113" s="178" t="s">
        <v>120</v>
      </c>
      <c r="C113" s="190"/>
      <c r="D113" s="177" t="s">
        <v>115</v>
      </c>
      <c r="E113" s="178" t="s">
        <v>120</v>
      </c>
      <c r="F113" s="190"/>
      <c r="G113" s="181" t="s">
        <v>95</v>
      </c>
    </row>
    <row r="114" spans="1:7" ht="15" customHeight="1" x14ac:dyDescent="0.2">
      <c r="A114" s="177" t="s">
        <v>117</v>
      </c>
      <c r="B114" s="178"/>
      <c r="C114" s="190"/>
      <c r="D114" s="177" t="s">
        <v>117</v>
      </c>
      <c r="E114" s="178"/>
      <c r="F114" s="190"/>
      <c r="G114" s="181"/>
    </row>
    <row r="115" spans="1:7" ht="15" customHeight="1" x14ac:dyDescent="0.2">
      <c r="A115" s="177" t="s">
        <v>118</v>
      </c>
      <c r="B115" s="178"/>
      <c r="C115" s="190"/>
      <c r="D115" s="177" t="s">
        <v>118</v>
      </c>
      <c r="E115" s="178"/>
      <c r="F115" s="190"/>
      <c r="G115" s="181"/>
    </row>
    <row r="116" spans="1:7" ht="15" customHeight="1" x14ac:dyDescent="0.2">
      <c r="A116" s="182" t="s">
        <v>51</v>
      </c>
      <c r="B116" s="183"/>
      <c r="C116" s="191" t="e">
        <f>AVERAGE(C113:C115)/10</f>
        <v>#DIV/0!</v>
      </c>
      <c r="D116" s="177" t="s">
        <v>51</v>
      </c>
      <c r="F116" s="191" t="e">
        <f>AVERAGE(F113:F115)/10</f>
        <v>#DIV/0!</v>
      </c>
      <c r="G116" s="181"/>
    </row>
    <row r="117" spans="1:7" ht="15.75" customHeight="1" thickBot="1" x14ac:dyDescent="0.25">
      <c r="A117" s="192"/>
      <c r="B117" s="193" t="s">
        <v>39</v>
      </c>
      <c r="C117" s="194" t="e">
        <f>STDEV(C113:C115)/AVERAGE(C113:C115)</f>
        <v>#DIV/0!</v>
      </c>
      <c r="D117" s="192"/>
      <c r="E117" s="193" t="s">
        <v>39</v>
      </c>
      <c r="F117" s="194" t="e">
        <f>STDEV(F113:F115)/AVERAGE(F113:F115)</f>
        <v>#DIV/0!</v>
      </c>
      <c r="G117" s="195"/>
    </row>
  </sheetData>
  <mergeCells count="77">
    <mergeCell ref="B108:B110"/>
    <mergeCell ref="E108:E110"/>
    <mergeCell ref="G108:G112"/>
    <mergeCell ref="A111:B111"/>
    <mergeCell ref="B113:B115"/>
    <mergeCell ref="E113:E115"/>
    <mergeCell ref="G113:G117"/>
    <mergeCell ref="A116:B116"/>
    <mergeCell ref="D99:E99"/>
    <mergeCell ref="A101:G101"/>
    <mergeCell ref="B102:C102"/>
    <mergeCell ref="E102:F102"/>
    <mergeCell ref="B103:B105"/>
    <mergeCell ref="E103:E105"/>
    <mergeCell ref="G103:G107"/>
    <mergeCell ref="A106:B106"/>
    <mergeCell ref="A95:B95"/>
    <mergeCell ref="D95:E95"/>
    <mergeCell ref="F95:H99"/>
    <mergeCell ref="A96:B96"/>
    <mergeCell ref="D96:E96"/>
    <mergeCell ref="A97:B97"/>
    <mergeCell ref="D97:E97"/>
    <mergeCell ref="A98:B98"/>
    <mergeCell ref="D98:E98"/>
    <mergeCell ref="A99:B99"/>
    <mergeCell ref="A88:B88"/>
    <mergeCell ref="A89:B89"/>
    <mergeCell ref="A90:B90"/>
    <mergeCell ref="A93:H93"/>
    <mergeCell ref="A94:B94"/>
    <mergeCell ref="D94:E94"/>
    <mergeCell ref="F94:H94"/>
    <mergeCell ref="A71:G71"/>
    <mergeCell ref="A72:G72"/>
    <mergeCell ref="A74:D74"/>
    <mergeCell ref="A76:B76"/>
    <mergeCell ref="A82:B82"/>
    <mergeCell ref="A87:E87"/>
    <mergeCell ref="A65:C65"/>
    <mergeCell ref="A66:C66"/>
    <mergeCell ref="A67:C67"/>
    <mergeCell ref="A68:C68"/>
    <mergeCell ref="A69:C69"/>
    <mergeCell ref="A70:G70"/>
    <mergeCell ref="B59:C59"/>
    <mergeCell ref="D59:E59"/>
    <mergeCell ref="A61:G61"/>
    <mergeCell ref="A62:C62"/>
    <mergeCell ref="A63:C63"/>
    <mergeCell ref="A64:C64"/>
    <mergeCell ref="A55:E55"/>
    <mergeCell ref="B56:C56"/>
    <mergeCell ref="D56:E56"/>
    <mergeCell ref="B57:C57"/>
    <mergeCell ref="D57:E57"/>
    <mergeCell ref="B58:C58"/>
    <mergeCell ref="D58:E58"/>
    <mergeCell ref="B51:C51"/>
    <mergeCell ref="D51:E51"/>
    <mergeCell ref="B52:C52"/>
    <mergeCell ref="D52:E52"/>
    <mergeCell ref="B53:C53"/>
    <mergeCell ref="D53:E53"/>
    <mergeCell ref="A43:C43"/>
    <mergeCell ref="A44:C44"/>
    <mergeCell ref="A45:C45"/>
    <mergeCell ref="A46:C46"/>
    <mergeCell ref="A49:E49"/>
    <mergeCell ref="B50:C50"/>
    <mergeCell ref="D50:E50"/>
    <mergeCell ref="A4:E4"/>
    <mergeCell ref="A12:G12"/>
    <mergeCell ref="A39:E39"/>
    <mergeCell ref="A40:B40"/>
    <mergeCell ref="A41:C41"/>
    <mergeCell ref="A42:C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1"/>
  <sheetViews>
    <sheetView workbookViewId="0">
      <selection sqref="A1:XFD1048576"/>
    </sheetView>
  </sheetViews>
  <sheetFormatPr defaultColWidth="9.140625" defaultRowHeight="12.75" x14ac:dyDescent="0.2"/>
  <cols>
    <col min="1" max="2" width="12.7109375" style="38" customWidth="1"/>
    <col min="3" max="6" width="12.7109375" style="39" customWidth="1"/>
    <col min="7" max="8" width="12.7109375" style="38" customWidth="1"/>
    <col min="9" max="16384" width="9.140625" style="38"/>
  </cols>
  <sheetData>
    <row r="1" spans="1:10" ht="15.75" x14ac:dyDescent="0.25">
      <c r="A1" s="35" t="s">
        <v>30</v>
      </c>
      <c r="B1" s="36"/>
      <c r="C1" s="36"/>
      <c r="D1" s="36"/>
      <c r="E1" s="36"/>
      <c r="F1" s="36"/>
      <c r="G1" s="36"/>
      <c r="H1" s="36"/>
      <c r="J1" s="39"/>
    </row>
    <row r="2" spans="1:10" x14ac:dyDescent="0.2">
      <c r="A2" s="40" t="s">
        <v>121</v>
      </c>
      <c r="B2" s="41"/>
      <c r="C2" s="41"/>
      <c r="D2" s="41"/>
      <c r="E2" s="41"/>
      <c r="F2" s="42"/>
      <c r="G2" s="42"/>
      <c r="H2" s="42"/>
    </row>
    <row r="3" spans="1:10" ht="13.5" thickBot="1" x14ac:dyDescent="0.25"/>
    <row r="4" spans="1:10" ht="15" x14ac:dyDescent="0.25">
      <c r="A4" s="196" t="s">
        <v>122</v>
      </c>
      <c r="B4" s="197"/>
      <c r="C4" s="197"/>
      <c r="D4" s="197"/>
      <c r="E4" s="197"/>
      <c r="F4" s="197"/>
      <c r="G4" s="197"/>
      <c r="H4" s="198"/>
      <c r="J4" s="39"/>
    </row>
    <row r="5" spans="1:10" x14ac:dyDescent="0.2">
      <c r="A5" s="199"/>
      <c r="B5" s="42"/>
      <c r="C5" s="41" t="s">
        <v>123</v>
      </c>
      <c r="D5" s="41" t="s">
        <v>124</v>
      </c>
      <c r="E5" s="41" t="s">
        <v>125</v>
      </c>
      <c r="F5" s="41" t="s">
        <v>126</v>
      </c>
      <c r="G5" s="41" t="s">
        <v>127</v>
      </c>
      <c r="H5" s="85" t="s">
        <v>128</v>
      </c>
    </row>
    <row r="6" spans="1:10" x14ac:dyDescent="0.2">
      <c r="A6" s="199" t="s">
        <v>129</v>
      </c>
      <c r="B6" s="42"/>
      <c r="C6" s="200"/>
      <c r="D6" s="200"/>
      <c r="E6" s="200"/>
      <c r="F6" s="200"/>
      <c r="G6" s="200"/>
      <c r="H6" s="201"/>
    </row>
    <row r="7" spans="1:10" x14ac:dyDescent="0.2">
      <c r="A7" s="202" t="s">
        <v>130</v>
      </c>
      <c r="B7" s="203"/>
      <c r="C7" s="204"/>
      <c r="D7" s="204"/>
      <c r="E7" s="204"/>
      <c r="F7" s="204"/>
      <c r="G7" s="204"/>
      <c r="H7" s="205"/>
    </row>
    <row r="8" spans="1:10" x14ac:dyDescent="0.2">
      <c r="A8" s="206" t="s">
        <v>131</v>
      </c>
      <c r="B8" s="207"/>
      <c r="C8" s="208"/>
      <c r="D8" s="208"/>
      <c r="E8" s="208"/>
      <c r="F8" s="208"/>
      <c r="G8" s="208"/>
      <c r="H8" s="209"/>
    </row>
    <row r="9" spans="1:10" x14ac:dyDescent="0.2">
      <c r="A9" s="177"/>
      <c r="B9" s="210" t="s">
        <v>116</v>
      </c>
      <c r="C9" s="61"/>
      <c r="D9" s="61"/>
      <c r="E9" s="61"/>
      <c r="F9" s="61"/>
      <c r="G9" s="61"/>
      <c r="H9" s="211"/>
    </row>
    <row r="10" spans="1:10" x14ac:dyDescent="0.2">
      <c r="A10" s="177"/>
      <c r="B10" s="210" t="s">
        <v>119</v>
      </c>
      <c r="C10" s="61"/>
      <c r="D10" s="61"/>
      <c r="E10" s="61"/>
      <c r="F10" s="61"/>
      <c r="G10" s="61"/>
      <c r="H10" s="211"/>
    </row>
    <row r="11" spans="1:10" x14ac:dyDescent="0.2">
      <c r="A11" s="177"/>
      <c r="B11" s="210" t="s">
        <v>120</v>
      </c>
      <c r="C11" s="54"/>
      <c r="D11" s="54"/>
      <c r="E11" s="54"/>
      <c r="F11" s="54"/>
      <c r="G11" s="54"/>
      <c r="H11" s="211"/>
    </row>
    <row r="12" spans="1:10" x14ac:dyDescent="0.2">
      <c r="A12" s="212"/>
      <c r="B12" s="213" t="s">
        <v>51</v>
      </c>
      <c r="C12" s="214" t="e">
        <f>AVERAGE(C8:C11)</f>
        <v>#DIV/0!</v>
      </c>
      <c r="D12" s="214" t="e">
        <f t="shared" ref="D12:H12" si="0">AVERAGE(D8:D11)</f>
        <v>#DIV/0!</v>
      </c>
      <c r="E12" s="214" t="e">
        <f t="shared" si="0"/>
        <v>#DIV/0!</v>
      </c>
      <c r="F12" s="214" t="e">
        <f t="shared" si="0"/>
        <v>#DIV/0!</v>
      </c>
      <c r="G12" s="214" t="e">
        <f t="shared" si="0"/>
        <v>#DIV/0!</v>
      </c>
      <c r="H12" s="215" t="e">
        <f t="shared" si="0"/>
        <v>#DIV/0!</v>
      </c>
    </row>
    <row r="13" spans="1:10" x14ac:dyDescent="0.2">
      <c r="A13" s="216" t="s">
        <v>132</v>
      </c>
      <c r="B13" s="217"/>
      <c r="C13" s="218"/>
      <c r="D13" s="218"/>
      <c r="E13" s="218"/>
      <c r="F13" s="218"/>
      <c r="G13" s="218"/>
      <c r="H13" s="219"/>
    </row>
    <row r="14" spans="1:10" x14ac:dyDescent="0.2">
      <c r="A14" s="177"/>
      <c r="B14" s="210" t="s">
        <v>116</v>
      </c>
      <c r="C14" s="61"/>
      <c r="D14" s="61"/>
      <c r="E14" s="61"/>
      <c r="F14" s="61"/>
      <c r="G14" s="61"/>
      <c r="H14" s="220"/>
    </row>
    <row r="15" spans="1:10" x14ac:dyDescent="0.2">
      <c r="A15" s="177"/>
      <c r="B15" s="210" t="s">
        <v>119</v>
      </c>
      <c r="C15" s="61"/>
      <c r="D15" s="61"/>
      <c r="E15" s="61"/>
      <c r="F15" s="61"/>
      <c r="G15" s="61"/>
      <c r="H15" s="220"/>
    </row>
    <row r="16" spans="1:10" x14ac:dyDescent="0.2">
      <c r="A16" s="177"/>
      <c r="B16" s="210" t="s">
        <v>120</v>
      </c>
      <c r="C16" s="61"/>
      <c r="D16" s="61"/>
      <c r="E16" s="61"/>
      <c r="F16" s="61"/>
      <c r="G16" s="61"/>
      <c r="H16" s="220"/>
    </row>
    <row r="17" spans="1:8" x14ac:dyDescent="0.2">
      <c r="A17" s="199"/>
      <c r="B17" s="42" t="s">
        <v>51</v>
      </c>
      <c r="C17" s="221" t="e">
        <f>AVERAGE(C14:C16)</f>
        <v>#DIV/0!</v>
      </c>
      <c r="D17" s="221" t="e">
        <f t="shared" ref="D17:H17" si="1">AVERAGE(D14:D16)</f>
        <v>#DIV/0!</v>
      </c>
      <c r="E17" s="221" t="e">
        <f t="shared" si="1"/>
        <v>#DIV/0!</v>
      </c>
      <c r="F17" s="221" t="e">
        <f t="shared" si="1"/>
        <v>#DIV/0!</v>
      </c>
      <c r="G17" s="221" t="e">
        <f t="shared" si="1"/>
        <v>#DIV/0!</v>
      </c>
      <c r="H17" s="222" t="e">
        <f t="shared" si="1"/>
        <v>#DIV/0!</v>
      </c>
    </row>
    <row r="18" spans="1:8" x14ac:dyDescent="0.2">
      <c r="A18" s="199"/>
      <c r="B18" s="223" t="s">
        <v>133</v>
      </c>
      <c r="C18" s="224" t="e">
        <f>C17/10</f>
        <v>#DIV/0!</v>
      </c>
      <c r="D18" s="224" t="e">
        <f t="shared" ref="D18:G18" si="2">D17/10</f>
        <v>#DIV/0!</v>
      </c>
      <c r="E18" s="224" t="e">
        <f t="shared" si="2"/>
        <v>#DIV/0!</v>
      </c>
      <c r="F18" s="224" t="e">
        <f t="shared" si="2"/>
        <v>#DIV/0!</v>
      </c>
      <c r="G18" s="224" t="e">
        <f t="shared" si="2"/>
        <v>#DIV/0!</v>
      </c>
      <c r="H18" s="225" t="e">
        <f>H17/10</f>
        <v>#DIV/0!</v>
      </c>
    </row>
    <row r="19" spans="1:8" ht="13.5" thickBot="1" x14ac:dyDescent="0.25">
      <c r="A19" s="226"/>
      <c r="B19" s="227" t="s">
        <v>39</v>
      </c>
      <c r="C19" s="228" t="e">
        <f>STDEV(C13:C16)/AVERAGE(C13:C16)</f>
        <v>#DIV/0!</v>
      </c>
      <c r="D19" s="228" t="e">
        <f>STDEV(D13:D16)/AVERAGE(D13:D16)</f>
        <v>#DIV/0!</v>
      </c>
      <c r="E19" s="228" t="e">
        <f t="shared" ref="E19:H19" si="3">STDEV(E13:E16)/AVERAGE(E13:E16)</f>
        <v>#DIV/0!</v>
      </c>
      <c r="F19" s="228" t="e">
        <f t="shared" si="3"/>
        <v>#DIV/0!</v>
      </c>
      <c r="G19" s="228" t="e">
        <f t="shared" si="3"/>
        <v>#DIV/0!</v>
      </c>
      <c r="H19" s="229" t="e">
        <f t="shared" si="3"/>
        <v>#DIV/0!</v>
      </c>
    </row>
    <row r="21" spans="1:8" ht="13.5" thickBot="1" x14ac:dyDescent="0.25"/>
    <row r="22" spans="1:8" ht="15" x14ac:dyDescent="0.25">
      <c r="A22" s="196" t="s">
        <v>134</v>
      </c>
      <c r="B22" s="197"/>
      <c r="C22" s="197"/>
      <c r="D22" s="197"/>
      <c r="E22" s="197"/>
      <c r="F22" s="197"/>
      <c r="G22" s="197"/>
      <c r="H22" s="198"/>
    </row>
    <row r="23" spans="1:8" x14ac:dyDescent="0.2">
      <c r="A23" s="199"/>
      <c r="B23" s="42"/>
      <c r="C23" s="41" t="s">
        <v>123</v>
      </c>
      <c r="D23" s="41" t="s">
        <v>124</v>
      </c>
      <c r="E23" s="41" t="s">
        <v>125</v>
      </c>
      <c r="F23" s="41" t="s">
        <v>126</v>
      </c>
      <c r="G23" s="41" t="s">
        <v>127</v>
      </c>
      <c r="H23" s="85" t="s">
        <v>128</v>
      </c>
    </row>
    <row r="24" spans="1:8" x14ac:dyDescent="0.2">
      <c r="A24" s="199" t="s">
        <v>129</v>
      </c>
      <c r="B24" s="42"/>
      <c r="C24" s="200"/>
      <c r="D24" s="200"/>
      <c r="E24" s="200"/>
      <c r="F24" s="200"/>
      <c r="G24" s="200"/>
      <c r="H24" s="201"/>
    </row>
    <row r="25" spans="1:8" x14ac:dyDescent="0.2">
      <c r="A25" s="202" t="s">
        <v>130</v>
      </c>
      <c r="B25" s="203"/>
      <c r="C25" s="204"/>
      <c r="D25" s="204"/>
      <c r="E25" s="204"/>
      <c r="F25" s="204"/>
      <c r="G25" s="204"/>
      <c r="H25" s="205"/>
    </row>
    <row r="26" spans="1:8" x14ac:dyDescent="0.2">
      <c r="A26" s="206" t="s">
        <v>131</v>
      </c>
      <c r="B26" s="207"/>
      <c r="C26" s="208"/>
      <c r="D26" s="208"/>
      <c r="E26" s="208"/>
      <c r="F26" s="208"/>
      <c r="G26" s="208"/>
      <c r="H26" s="209"/>
    </row>
    <row r="27" spans="1:8" x14ac:dyDescent="0.2">
      <c r="A27" s="177"/>
      <c r="B27" s="210" t="s">
        <v>116</v>
      </c>
      <c r="C27" s="54"/>
      <c r="D27" s="54"/>
      <c r="E27" s="54"/>
      <c r="F27" s="54"/>
      <c r="G27" s="54"/>
      <c r="H27" s="211"/>
    </row>
    <row r="28" spans="1:8" x14ac:dyDescent="0.2">
      <c r="A28" s="177"/>
      <c r="B28" s="210" t="s">
        <v>119</v>
      </c>
      <c r="C28" s="54"/>
      <c r="D28" s="54"/>
      <c r="E28" s="54"/>
      <c r="F28" s="54"/>
      <c r="G28" s="54"/>
      <c r="H28" s="211"/>
    </row>
    <row r="29" spans="1:8" x14ac:dyDescent="0.2">
      <c r="A29" s="177"/>
      <c r="B29" s="210" t="s">
        <v>120</v>
      </c>
      <c r="C29" s="54"/>
      <c r="D29" s="54"/>
      <c r="E29" s="54"/>
      <c r="F29" s="54"/>
      <c r="G29" s="54"/>
      <c r="H29" s="211"/>
    </row>
    <row r="30" spans="1:8" x14ac:dyDescent="0.2">
      <c r="A30" s="212"/>
      <c r="B30" s="213" t="s">
        <v>51</v>
      </c>
      <c r="C30" s="214" t="e">
        <f>AVERAGE(C26:C29)</f>
        <v>#DIV/0!</v>
      </c>
      <c r="D30" s="214" t="e">
        <f t="shared" ref="D30:H30" si="4">AVERAGE(D26:D29)</f>
        <v>#DIV/0!</v>
      </c>
      <c r="E30" s="214" t="e">
        <f t="shared" si="4"/>
        <v>#DIV/0!</v>
      </c>
      <c r="F30" s="214" t="e">
        <f t="shared" si="4"/>
        <v>#DIV/0!</v>
      </c>
      <c r="G30" s="214" t="e">
        <f t="shared" si="4"/>
        <v>#DIV/0!</v>
      </c>
      <c r="H30" s="215" t="e">
        <f t="shared" si="4"/>
        <v>#DIV/0!</v>
      </c>
    </row>
    <row r="31" spans="1:8" x14ac:dyDescent="0.2">
      <c r="A31" s="216" t="s">
        <v>132</v>
      </c>
      <c r="B31" s="217"/>
      <c r="C31" s="218"/>
      <c r="D31" s="218"/>
      <c r="E31" s="218"/>
      <c r="F31" s="218"/>
      <c r="G31" s="218"/>
      <c r="H31" s="219"/>
    </row>
    <row r="32" spans="1:8" x14ac:dyDescent="0.2">
      <c r="A32" s="177"/>
      <c r="B32" s="210" t="s">
        <v>116</v>
      </c>
      <c r="C32" s="61"/>
      <c r="D32" s="61"/>
      <c r="E32" s="61"/>
      <c r="F32" s="61"/>
      <c r="G32" s="61"/>
      <c r="H32" s="220"/>
    </row>
    <row r="33" spans="1:8" x14ac:dyDescent="0.2">
      <c r="A33" s="177"/>
      <c r="B33" s="210" t="s">
        <v>119</v>
      </c>
      <c r="C33" s="61"/>
      <c r="D33" s="61"/>
      <c r="E33" s="61"/>
      <c r="F33" s="61"/>
      <c r="G33" s="61"/>
      <c r="H33" s="220"/>
    </row>
    <row r="34" spans="1:8" x14ac:dyDescent="0.2">
      <c r="A34" s="177"/>
      <c r="B34" s="210" t="s">
        <v>120</v>
      </c>
      <c r="C34" s="61"/>
      <c r="D34" s="61"/>
      <c r="E34" s="61"/>
      <c r="F34" s="61"/>
      <c r="G34" s="61"/>
      <c r="H34" s="220"/>
    </row>
    <row r="35" spans="1:8" x14ac:dyDescent="0.2">
      <c r="A35" s="199"/>
      <c r="B35" s="42" t="s">
        <v>51</v>
      </c>
      <c r="C35" s="221" t="e">
        <f>AVERAGE(C32:C34)</f>
        <v>#DIV/0!</v>
      </c>
      <c r="D35" s="221" t="e">
        <f t="shared" ref="D35:H35" si="5">AVERAGE(D32:D34)</f>
        <v>#DIV/0!</v>
      </c>
      <c r="E35" s="221" t="e">
        <f t="shared" si="5"/>
        <v>#DIV/0!</v>
      </c>
      <c r="F35" s="221" t="e">
        <f t="shared" si="5"/>
        <v>#DIV/0!</v>
      </c>
      <c r="G35" s="221" t="e">
        <f t="shared" si="5"/>
        <v>#DIV/0!</v>
      </c>
      <c r="H35" s="222" t="e">
        <f t="shared" si="5"/>
        <v>#DIV/0!</v>
      </c>
    </row>
    <row r="36" spans="1:8" x14ac:dyDescent="0.2">
      <c r="A36" s="199"/>
      <c r="B36" s="223" t="s">
        <v>133</v>
      </c>
      <c r="C36" s="224" t="e">
        <f>C35/10</f>
        <v>#DIV/0!</v>
      </c>
      <c r="D36" s="224" t="e">
        <f t="shared" ref="D36:G36" si="6">D35/10</f>
        <v>#DIV/0!</v>
      </c>
      <c r="E36" s="224" t="e">
        <f t="shared" si="6"/>
        <v>#DIV/0!</v>
      </c>
      <c r="F36" s="224" t="e">
        <f t="shared" si="6"/>
        <v>#DIV/0!</v>
      </c>
      <c r="G36" s="224" t="e">
        <f t="shared" si="6"/>
        <v>#DIV/0!</v>
      </c>
      <c r="H36" s="225" t="e">
        <f>H35/10</f>
        <v>#DIV/0!</v>
      </c>
    </row>
    <row r="37" spans="1:8" ht="13.5" thickBot="1" x14ac:dyDescent="0.25">
      <c r="A37" s="226"/>
      <c r="B37" s="227" t="s">
        <v>39</v>
      </c>
      <c r="C37" s="228" t="e">
        <f>STDEV(C31:C34)/AVERAGE(C31:C34)</f>
        <v>#DIV/0!</v>
      </c>
      <c r="D37" s="228" t="e">
        <f>STDEV(D31:D34)/AVERAGE(D31:D34)</f>
        <v>#DIV/0!</v>
      </c>
      <c r="E37" s="228" t="e">
        <f t="shared" ref="E37:H37" si="7">STDEV(E31:E34)/AVERAGE(E31:E34)</f>
        <v>#DIV/0!</v>
      </c>
      <c r="F37" s="228" t="e">
        <f t="shared" si="7"/>
        <v>#DIV/0!</v>
      </c>
      <c r="G37" s="228" t="e">
        <f t="shared" si="7"/>
        <v>#DIV/0!</v>
      </c>
      <c r="H37" s="229" t="e">
        <f t="shared" si="7"/>
        <v>#DIV/0!</v>
      </c>
    </row>
    <row r="41" spans="1:8" x14ac:dyDescent="0.2">
      <c r="D41" s="61"/>
    </row>
  </sheetData>
  <mergeCells count="2">
    <mergeCell ref="A4:H4"/>
    <mergeCell ref="A22:H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9E2DB2ABECF540802D5EE8DE776C1C" ma:contentTypeVersion="16" ma:contentTypeDescription="Create a new document." ma:contentTypeScope="" ma:versionID="acb47a1315eee46e4b4b2c8914eff04d">
  <xsd:schema xmlns:xsd="http://www.w3.org/2001/XMLSchema" xmlns:xs="http://www.w3.org/2001/XMLSchema" xmlns:p="http://schemas.microsoft.com/office/2006/metadata/properties" xmlns:ns2="2631d123-ee18-44e1-acf1-d25886aad5cd" xmlns:ns3="e803c7ee-2244-4372-82d1-3742a8173527" targetNamespace="http://schemas.microsoft.com/office/2006/metadata/properties" ma:root="true" ma:fieldsID="fcca9f541fe6167f7af29511c4491ee0" ns2:_="" ns3:_="">
    <xsd:import namespace="2631d123-ee18-44e1-acf1-d25886aad5cd"/>
    <xsd:import namespace="e803c7ee-2244-4372-82d1-3742a81735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31d123-ee18-44e1-acf1-d25886aad5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66c38e-781f-4f86-94bc-aad30ff46f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03c7ee-2244-4372-82d1-3742a817352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90e917a-50ca-42ca-aee2-6af625dc7296}" ma:internalName="TaxCatchAll" ma:showField="CatchAllData" ma:web="e803c7ee-2244-4372-82d1-3742a81735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803c7ee-2244-4372-82d1-3742a8173527" xsi:nil="true"/>
    <lcf76f155ced4ddcb4097134ff3c332f xmlns="2631d123-ee18-44e1-acf1-d25886aad5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B708E1-D27B-4C83-BD49-2042D3FAE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31d123-ee18-44e1-acf1-d25886aad5cd"/>
    <ds:schemaRef ds:uri="e803c7ee-2244-4372-82d1-3742a8173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9D779-FD49-49BB-B77A-00F71490E6C9}">
  <ds:schemaRefs>
    <ds:schemaRef ds:uri="http://schemas.microsoft.com/sharepoint/v3/contenttype/forms"/>
  </ds:schemaRefs>
</ds:datastoreItem>
</file>

<file path=customXml/itemProps3.xml><?xml version="1.0" encoding="utf-8"?>
<ds:datastoreItem xmlns:ds="http://schemas.openxmlformats.org/officeDocument/2006/customXml" ds:itemID="{0E3D4A07-6A76-431C-BC74-228F98F68F71}">
  <ds:schemaRefs>
    <ds:schemaRef ds:uri="http://schemas.microsoft.com/office/2006/metadata/properties"/>
    <ds:schemaRef ds:uri="http://schemas.microsoft.com/office/infopath/2007/PartnerControls"/>
    <ds:schemaRef ds:uri="e803c7ee-2244-4372-82d1-3742a8173527"/>
    <ds:schemaRef ds:uri="2631d123-ee18-44e1-acf1-d25886aad5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Checklist</vt:lpstr>
      <vt:lpstr>Validation</vt:lpstr>
      <vt:lpstr>Stability</vt:lpstr>
    </vt:vector>
  </TitlesOfParts>
  <Manager/>
  <Company>United States Pharmacopeia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Serumaga</dc:creator>
  <cp:keywords/>
  <dc:description/>
  <cp:lastModifiedBy>Blaine Groat</cp:lastModifiedBy>
  <cp:revision/>
  <dcterms:created xsi:type="dcterms:W3CDTF">2017-07-25T19:53:33Z</dcterms:created>
  <dcterms:modified xsi:type="dcterms:W3CDTF">2022-10-24T14:53:10Z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0x0101001D9E2DB2ABECF540802D5EE8DE776C1C</vt:lpwstr>
  </property>
  <property fmtid="{D5CDD505-2E9C-101B-9397-08002B2CF9AE}" pid="3" name="MediaServiceImageTags">
    <vt:lpwstr/>
  </property>
</Properties>
</file>